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300" windowWidth="20730" windowHeight="8835"/>
  </bookViews>
  <sheets>
    <sheet name="lista wybranych " sheetId="8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8" i="8" l="1"/>
  <c r="N38" i="8"/>
  <c r="I29" i="8" l="1"/>
  <c r="F38" i="8" l="1"/>
  <c r="L38" i="8"/>
  <c r="K38" i="8"/>
  <c r="M38" i="8" l="1"/>
  <c r="H38" i="8"/>
  <c r="G38" i="8"/>
  <c r="E38" i="8"/>
  <c r="I37" i="8"/>
  <c r="O36" i="8"/>
  <c r="I36" i="8"/>
  <c r="O35" i="8"/>
  <c r="I35" i="8"/>
  <c r="O33" i="8"/>
  <c r="I33" i="8"/>
  <c r="O32" i="8"/>
  <c r="I32" i="8"/>
  <c r="O31" i="8"/>
  <c r="I31" i="8"/>
  <c r="O30" i="8"/>
  <c r="O27" i="8"/>
  <c r="I27" i="8"/>
  <c r="O26" i="8"/>
  <c r="I26" i="8"/>
  <c r="O25" i="8"/>
  <c r="I25" i="8"/>
  <c r="O24" i="8"/>
  <c r="I24" i="8"/>
  <c r="O23" i="8"/>
  <c r="I23" i="8"/>
  <c r="O22" i="8"/>
  <c r="I22" i="8"/>
  <c r="I21" i="8"/>
  <c r="O20" i="8"/>
  <c r="I20" i="8"/>
  <c r="O19" i="8"/>
  <c r="I19" i="8"/>
  <c r="O18" i="8"/>
  <c r="I18" i="8"/>
  <c r="O17" i="8"/>
  <c r="I17" i="8"/>
  <c r="O16" i="8"/>
  <c r="I16" i="8"/>
  <c r="O15" i="8"/>
  <c r="I15" i="8"/>
  <c r="O14" i="8"/>
  <c r="I14" i="8"/>
  <c r="O13" i="8"/>
  <c r="I13" i="8"/>
  <c r="O12" i="8"/>
  <c r="I12" i="8"/>
  <c r="O11" i="8"/>
  <c r="I11" i="8"/>
  <c r="I38" i="8" l="1"/>
</calcChain>
</file>

<file path=xl/sharedStrings.xml><?xml version="1.0" encoding="utf-8"?>
<sst xmlns="http://schemas.openxmlformats.org/spreadsheetml/2006/main" count="107" uniqueCount="107">
  <si>
    <t>L.p.</t>
  </si>
  <si>
    <t>Numer projektu</t>
  </si>
  <si>
    <t>Tytuł projektu</t>
  </si>
  <si>
    <t>Całkowita wartość projektu w PLN</t>
  </si>
  <si>
    <t>Wnioskodawca</t>
  </si>
  <si>
    <t>Wnioskowana kwota dofinansowania                            w PLN</t>
  </si>
  <si>
    <t>GMINA CHĘCINY</t>
  </si>
  <si>
    <t>RPSW.06.05.00-26-0002/17</t>
  </si>
  <si>
    <t>RPSW.06.05.00-26-0004/17</t>
  </si>
  <si>
    <t>RPSW.06.05.00-26-0005/17</t>
  </si>
  <si>
    <t>RPSW.06.05.00-26-0008/17</t>
  </si>
  <si>
    <t>RPSW.06.05.00-26-0010/17</t>
  </si>
  <si>
    <t>RPSW.06.05.00-26-0011/17</t>
  </si>
  <si>
    <t>RPSW.06.05.00-26-0012/17</t>
  </si>
  <si>
    <t>RPSW.06.05.00-26-0014/17</t>
  </si>
  <si>
    <t>RPSW.06.05.00-26-0015/17</t>
  </si>
  <si>
    <t>RPSW.06.05.00-26-0017/17</t>
  </si>
  <si>
    <t>RPSW.06.05.00-26-0018/17</t>
  </si>
  <si>
    <t>RPSW.06.05.00-26-0020/17</t>
  </si>
  <si>
    <t>RPSW.06.05.00-26-0023/17</t>
  </si>
  <si>
    <t>RPSW.06.05.00-26-0025/17</t>
  </si>
  <si>
    <t>RPSW.06.05.00-26-0026/17</t>
  </si>
  <si>
    <t>RPSW.06.05.00-26-0027/17</t>
  </si>
  <si>
    <t>RPSW.06.05.00-26-0031/17</t>
  </si>
  <si>
    <t>RPSW.06.05.00-26-0032/17</t>
  </si>
  <si>
    <t>RPSW.06.05.00-26-0033/17</t>
  </si>
  <si>
    <t>RPSW.06.05.00-26-0034/17</t>
  </si>
  <si>
    <t>RPSW.06.05.00-26-0043/17</t>
  </si>
  <si>
    <t>RPSW.06.05.00-26-0048/17</t>
  </si>
  <si>
    <t>RPSW.06.05.00-26-0053/17</t>
  </si>
  <si>
    <t>RPSW.06.05.00-26-0057/17</t>
  </si>
  <si>
    <t>RPSW.06.05.00-26-0059/17</t>
  </si>
  <si>
    <t>RPSW.06.05.00-26-0062/17</t>
  </si>
  <si>
    <t>Kompleksowa rewitalizacja centrum  Gminy Dwikozy mająca na celu ożywienie zdegradowanego obszaru</t>
  </si>
  <si>
    <t>Poprawa jakości życia mieszkańców Fałkowa poprzez rewitalizację zdegradowanych obszarów miejscowości</t>
  </si>
  <si>
    <t>Rewitalizacja miasta Bodzentyn - etap II</t>
  </si>
  <si>
    <t>Kompleksowa rewitalizacja mająca na celu rozwiązywanie problemów  społecznych w Rudzie Malenieckiej</t>
  </si>
  <si>
    <t>Rewitalizacja Gminy Bałtów -  Zagospodarowanie i rozwój przestrzeni ukierunkowane na podniesienie atrakcyjności społecznej oraz nadanie walorów funkcjonalnych i estetycznych</t>
  </si>
  <si>
    <t>Inwestujemy w przyszłość- Rewitalizacja Pierzchnicy</t>
  </si>
  <si>
    <t>Rewitalizacja Opatowca szansą na rozwój miejscowości o tysiącletniej tradycji i historii</t>
  </si>
  <si>
    <t>Kompleksowa rewitalizacja miasta Działoszyce – etap II</t>
  </si>
  <si>
    <t>Kompleksowe wsparcie potencjału Gminy Kluczewsko - rewitalizacja</t>
  </si>
  <si>
    <t>Rewitalizacja szansą na poprawę atrakcyjności społeczno-gospodarczej miejscowości Łubnice</t>
  </si>
  <si>
    <t>Tysiącletnia Wiślica – śladami świetności– utworzenie trasy turystycznej „Przez Pradzieje Chrześcijańskiej Wiślicy”</t>
  </si>
  <si>
    <t>Kompleksowa rewitalizacja wyznaczonego obszaru na terenie Gminy Szydłów w celu zapewnienia wysokiej jakości życia mieszkańców</t>
  </si>
  <si>
    <t>Rewitalizacja Iwanisk obejmująca wielofunkcyjne zagospodarowanie przestrzeni publicznych i obiektów w celu poprawy jakości życia mieszkańców</t>
  </si>
  <si>
    <t>Rewitalizacja miejscowości Strawczyn</t>
  </si>
  <si>
    <t>POBUDZENIE ROZWOJU GMINY SŁUPIA POPRZEZ REWITALIZACJĘ MIEJSCOWOŚCI SŁUPI</t>
  </si>
  <si>
    <t>Kompleksowa i wieloaspektowa rewitalizacja miejscowości Solec-Zdrój</t>
  </si>
  <si>
    <t>Rewitalizacja Bodzechowa szansą na rozwój gminy i poprawę komfortu życia mieszkańców</t>
  </si>
  <si>
    <t>KONTYNUACJA REWITALIZACJI SZANSĄ NA ROZWÓJ SPOŁECZNO-GOSPODARCZY GMINY WĄCHOCK</t>
  </si>
  <si>
    <t>Rewitalizacja miejscowości Baćkowice – etap II</t>
  </si>
  <si>
    <t>Rewitalizacja społeczno-gospodarcza Michałowa – etap II</t>
  </si>
  <si>
    <t>Rewitalizacja miejscowości Łopuszno</t>
  </si>
  <si>
    <t>Tworzenie nowych usług w przestrzeni i obiektach publicznych na rzecz poprawy jakości życia mieszkańców miejscowości Rytwiany</t>
  </si>
  <si>
    <t>Rewitalizacja miejscowości gminnej Nowy Korczyn - etap II</t>
  </si>
  <si>
    <t>Rewitalizacja Łagowa szansą na poprawę jakości życia mieszkańców</t>
  </si>
  <si>
    <t>Szansa na rozwój -  rewitalizacja miejscowości Mniów – II etap</t>
  </si>
  <si>
    <t>Kompleksowa rewitalizacja zabytkowego centrum Chęcin - etap II</t>
  </si>
  <si>
    <t>GMINA DWIKOZY</t>
  </si>
  <si>
    <t>GMINA FAŁKÓW</t>
  </si>
  <si>
    <t>GMINA BODZENTYN</t>
  </si>
  <si>
    <t>GMINA RUDA MALENIECKA</t>
  </si>
  <si>
    <t>GMINA BAŁTÓW</t>
  </si>
  <si>
    <t>GMINA PIERZCHNICA</t>
  </si>
  <si>
    <t>GMINA OPATOWIEC</t>
  </si>
  <si>
    <t>GMINA DZIAŁOSZYCE</t>
  </si>
  <si>
    <t>GMINA KLUCZEWSKO</t>
  </si>
  <si>
    <t>GMINA ŁUBNICE</t>
  </si>
  <si>
    <t>GMINA WIŚLICA</t>
  </si>
  <si>
    <t>GMINA SZYDŁÓW</t>
  </si>
  <si>
    <t>GMINA IWANISKA</t>
  </si>
  <si>
    <t>GMINA STRAWCZYN</t>
  </si>
  <si>
    <t>GMINA SŁUPIA</t>
  </si>
  <si>
    <t>GMINA SOLEC-ZDRÓJ</t>
  </si>
  <si>
    <t>GMINA BODZECHÓW</t>
  </si>
  <si>
    <t>GMINA WĄCHOCK</t>
  </si>
  <si>
    <t>GMINA BAĆKOWICE</t>
  </si>
  <si>
    <t>GMINA MICHAŁÓW</t>
  </si>
  <si>
    <t>GMINA ŁOPUSZNO</t>
  </si>
  <si>
    <t>GMINA RYTWIANY</t>
  </si>
  <si>
    <t>GMINA NOWY KORCZYN</t>
  </si>
  <si>
    <t>GMINA ŁAGÓW</t>
  </si>
  <si>
    <t>GMINA MNIÓW</t>
  </si>
  <si>
    <t>64,5</t>
  </si>
  <si>
    <t>Przyznana kwota dofinansowania                            w PLN</t>
  </si>
  <si>
    <t>Całkowita wartość w PLN</t>
  </si>
  <si>
    <t>Wnioskowane Koszty kwalfikowalne w PLN</t>
  </si>
  <si>
    <t>koszty kwalfikowalne w PLN</t>
  </si>
  <si>
    <t>3 ex aequo</t>
  </si>
  <si>
    <t>4 ex aequo</t>
  </si>
  <si>
    <t>9 ex aequo</t>
  </si>
  <si>
    <t>11 ex aequo</t>
  </si>
  <si>
    <t>14 ex aequo</t>
  </si>
  <si>
    <t>15 ex aequo</t>
  </si>
  <si>
    <t xml:space="preserve">Lista warunkowo wybranych projektów  w ramach dwuetapowego konkursu zamknietego nr RPSW.06.05.00-IZ.00-26-156/17  w ramach Osi Priorytetowej 6 – Rozwój miast Działania 6.5 ,,Rewitalizacja obszarów miejskich i wiejskich’ Regionalnego Programu Operacyjnego Województwa Świętokrzyskiego na lata 2014 – 2020
</t>
  </si>
  <si>
    <t>Liczba punktów</t>
  </si>
  <si>
    <t>Suma:</t>
  </si>
  <si>
    <t>Przyznana kwota z EFRR -PLN</t>
  </si>
  <si>
    <t>Przyznana kwota z BP -  PLN</t>
  </si>
  <si>
    <t>Wnioskowana kwota dofinansowania EFRR - kwota w PLN</t>
  </si>
  <si>
    <t>Wnioskowana kwota dofinansowania BP - kwota                       w PLN</t>
  </si>
  <si>
    <t>RPSW.06.05.00-26-0045/17</t>
  </si>
  <si>
    <t>GMINA CHMIELNIK</t>
  </si>
  <si>
    <t>16 ex aequo</t>
  </si>
  <si>
    <t>Kompleksowa rewitalizacja przestrzeni publicznej miasta Chmielnik</t>
  </si>
  <si>
    <t xml:space="preserve">Załacznik nr 1  do Uchwały Nr 1049/19 Zarządu Województwa Świętokrzyskiego z dnia  13.09.2019 r. i jednocześnie Załacznik nr 2  do Uchwały Nr 3788/18 Zarządu Województwa Świętokrzyskiego z dnia 18.04.2018.r.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</si>
</sst>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164" formatCode="#,##0.00;[Red]#,##0.00"/>
    <numFmt numFmtId="165" formatCode="#,##0.00_ ;\-#,##0.00\ "/>
    <numFmt numFmtId="166" formatCode="#,##0_ ;\-#,##0\ "/>
    <numFmt numFmtId="167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1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Cambria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4"/>
      <name val="Cambria"/>
      <family val="1"/>
      <charset val="238"/>
    </font>
    <font>
      <sz val="14"/>
      <name val="Cambria"/>
      <family val="1"/>
      <charset val="238"/>
    </font>
    <font>
      <sz val="14"/>
      <color theme="1"/>
      <name val="Cambria"/>
      <family val="1"/>
      <charset val="238"/>
    </font>
    <font>
      <b/>
      <sz val="14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3" fillId="0" borderId="0"/>
  </cellStyleXfs>
  <cellXfs count="57">
    <xf numFmtId="0" fontId="0" fillId="0" borderId="0" xfId="0"/>
    <xf numFmtId="0" fontId="4" fillId="0" borderId="0" xfId="0" applyFont="1" applyAlignment="1">
      <alignment wrapText="1"/>
    </xf>
    <xf numFmtId="0" fontId="6" fillId="0" borderId="0" xfId="0" applyFont="1"/>
    <xf numFmtId="167" fontId="6" fillId="0" borderId="0" xfId="0" applyNumberFormat="1" applyFont="1"/>
    <xf numFmtId="0" fontId="7" fillId="3" borderId="1" xfId="2" applyFont="1" applyFill="1" applyBorder="1" applyAlignment="1">
      <alignment horizontal="center" vertical="center" wrapText="1"/>
    </xf>
    <xf numFmtId="0" fontId="8" fillId="3" borderId="2" xfId="3" applyFont="1" applyFill="1" applyBorder="1" applyAlignment="1">
      <alignment horizontal="center" vertical="center" wrapText="1"/>
    </xf>
    <xf numFmtId="164" fontId="9" fillId="3" borderId="2" xfId="3" applyNumberFormat="1" applyFont="1" applyFill="1" applyBorder="1" applyAlignment="1">
      <alignment horizontal="center" vertical="center"/>
    </xf>
    <xf numFmtId="165" fontId="8" fillId="3" borderId="2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0" fontId="9" fillId="3" borderId="2" xfId="3" applyFont="1" applyFill="1" applyBorder="1" applyAlignment="1">
      <alignment horizontal="center" vertical="center" wrapText="1"/>
    </xf>
    <xf numFmtId="4" fontId="9" fillId="3" borderId="2" xfId="3" applyNumberFormat="1" applyFont="1" applyFill="1" applyBorder="1" applyAlignment="1">
      <alignment horizontal="center" vertical="center"/>
    </xf>
    <xf numFmtId="0" fontId="6" fillId="3" borderId="0" xfId="0" applyFont="1" applyFill="1"/>
    <xf numFmtId="4" fontId="6" fillId="3" borderId="2" xfId="0" applyNumberFormat="1" applyFont="1" applyFill="1" applyBorder="1" applyAlignment="1">
      <alignment horizontal="center" vertical="center"/>
    </xf>
    <xf numFmtId="49" fontId="7" fillId="3" borderId="2" xfId="3" applyNumberFormat="1" applyFont="1" applyFill="1" applyBorder="1" applyAlignment="1">
      <alignment horizontal="center" vertical="center"/>
    </xf>
    <xf numFmtId="4" fontId="6" fillId="3" borderId="0" xfId="0" applyNumberFormat="1" applyFont="1" applyFill="1" applyAlignment="1">
      <alignment horizontal="center" vertical="center"/>
    </xf>
    <xf numFmtId="0" fontId="10" fillId="3" borderId="1" xfId="2" applyFont="1" applyFill="1" applyBorder="1" applyAlignment="1">
      <alignment horizontal="center" vertical="center" wrapText="1"/>
    </xf>
    <xf numFmtId="0" fontId="10" fillId="3" borderId="2" xfId="3" applyFont="1" applyFill="1" applyBorder="1" applyAlignment="1">
      <alignment horizontal="center" vertical="center" wrapText="1"/>
    </xf>
    <xf numFmtId="164" fontId="10" fillId="3" borderId="2" xfId="3" applyNumberFormat="1" applyFont="1" applyFill="1" applyBorder="1" applyAlignment="1">
      <alignment horizontal="center" vertical="center"/>
    </xf>
    <xf numFmtId="165" fontId="10" fillId="3" borderId="2" xfId="3" applyNumberFormat="1" applyFont="1" applyFill="1" applyBorder="1" applyAlignment="1">
      <alignment horizontal="center" vertical="center"/>
    </xf>
    <xf numFmtId="166" fontId="10" fillId="3" borderId="2" xfId="3" applyNumberFormat="1" applyFont="1" applyFill="1" applyBorder="1" applyAlignment="1">
      <alignment horizontal="center" vertical="center"/>
    </xf>
    <xf numFmtId="4" fontId="8" fillId="3" borderId="2" xfId="3" applyNumberFormat="1" applyFont="1" applyFill="1" applyBorder="1" applyAlignment="1">
      <alignment horizontal="center" vertical="center"/>
    </xf>
    <xf numFmtId="4" fontId="6" fillId="3" borderId="0" xfId="0" applyNumberFormat="1" applyFont="1" applyFill="1"/>
    <xf numFmtId="0" fontId="8" fillId="3" borderId="3" xfId="3" applyFont="1" applyFill="1" applyBorder="1" applyAlignment="1">
      <alignment horizontal="center" vertical="center" wrapText="1"/>
    </xf>
    <xf numFmtId="165" fontId="8" fillId="3" borderId="3" xfId="3" applyNumberFormat="1" applyFont="1" applyFill="1" applyBorder="1" applyAlignment="1">
      <alignment horizontal="center" vertical="center"/>
    </xf>
    <xf numFmtId="165" fontId="6" fillId="0" borderId="0" xfId="0" applyNumberFormat="1" applyFont="1"/>
    <xf numFmtId="164" fontId="5" fillId="2" borderId="2" xfId="3" applyNumberFormat="1" applyFont="1" applyFill="1" applyBorder="1" applyAlignment="1">
      <alignment horizontal="center" vertical="center"/>
    </xf>
    <xf numFmtId="166" fontId="7" fillId="2" borderId="2" xfId="3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5" fillId="2" borderId="2" xfId="3" applyNumberFormat="1" applyFont="1" applyFill="1" applyBorder="1" applyAlignment="1">
      <alignment horizontal="center" vertical="center"/>
    </xf>
    <xf numFmtId="4" fontId="4" fillId="0" borderId="0" xfId="0" applyNumberFormat="1" applyFont="1"/>
    <xf numFmtId="0" fontId="4" fillId="0" borderId="0" xfId="0" applyFont="1"/>
    <xf numFmtId="164" fontId="6" fillId="0" borderId="0" xfId="0" applyNumberFormat="1" applyFont="1"/>
    <xf numFmtId="4" fontId="6" fillId="0" borderId="0" xfId="0" applyNumberFormat="1" applyFont="1"/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vertical="top" wrapText="1"/>
    </xf>
    <xf numFmtId="0" fontId="7" fillId="2" borderId="14" xfId="2" applyFont="1" applyFill="1" applyBorder="1" applyAlignment="1">
      <alignment horizontal="center" vertical="center"/>
    </xf>
    <xf numFmtId="0" fontId="7" fillId="2" borderId="15" xfId="2" applyFont="1" applyFill="1" applyBorder="1" applyAlignment="1">
      <alignment horizontal="center" vertical="center"/>
    </xf>
    <xf numFmtId="0" fontId="7" fillId="2" borderId="16" xfId="2" applyFont="1" applyFill="1" applyBorder="1" applyAlignment="1">
      <alignment horizontal="center" vertical="center"/>
    </xf>
    <xf numFmtId="0" fontId="7" fillId="3" borderId="11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7" fillId="3" borderId="17" xfId="2" applyFont="1" applyFill="1" applyBorder="1" applyAlignment="1">
      <alignment horizontal="center" vertical="center" wrapText="1"/>
    </xf>
    <xf numFmtId="164" fontId="7" fillId="3" borderId="12" xfId="1" applyNumberFormat="1" applyFont="1" applyFill="1" applyBorder="1" applyAlignment="1">
      <alignment horizontal="center" vertical="center" wrapText="1"/>
    </xf>
    <xf numFmtId="164" fontId="7" fillId="3" borderId="13" xfId="1" applyNumberFormat="1" applyFont="1" applyFill="1" applyBorder="1" applyAlignment="1">
      <alignment horizontal="center" vertical="center" wrapText="1"/>
    </xf>
    <xf numFmtId="164" fontId="7" fillId="3" borderId="2" xfId="1" applyNumberFormat="1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 wrapText="1"/>
    </xf>
    <xf numFmtId="164" fontId="7" fillId="3" borderId="7" xfId="1" applyNumberFormat="1" applyFont="1" applyFill="1" applyBorder="1" applyAlignment="1">
      <alignment horizontal="center" vertical="center" wrapText="1"/>
    </xf>
    <xf numFmtId="164" fontId="7" fillId="3" borderId="3" xfId="1" applyNumberFormat="1" applyFont="1" applyFill="1" applyBorder="1" applyAlignment="1">
      <alignment horizontal="center" vertical="center" wrapText="1"/>
    </xf>
    <xf numFmtId="0" fontId="7" fillId="3" borderId="7" xfId="2" applyFont="1" applyFill="1" applyBorder="1" applyAlignment="1">
      <alignment horizontal="center" vertical="center" wrapText="1"/>
    </xf>
    <xf numFmtId="0" fontId="7" fillId="3" borderId="3" xfId="2" applyFont="1" applyFill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center" wrapText="1"/>
    </xf>
    <xf numFmtId="0" fontId="7" fillId="3" borderId="9" xfId="2" applyFont="1" applyFill="1" applyBorder="1" applyAlignment="1">
      <alignment horizontal="center" vertical="center" wrapText="1"/>
    </xf>
    <xf numFmtId="0" fontId="7" fillId="3" borderId="5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7" fillId="3" borderId="6" xfId="2" applyFont="1" applyFill="1" applyBorder="1" applyAlignment="1">
      <alignment horizontal="center" vertical="center" wrapText="1"/>
    </xf>
    <xf numFmtId="0" fontId="7" fillId="3" borderId="8" xfId="2" applyFont="1" applyFill="1" applyBorder="1" applyAlignment="1">
      <alignment horizontal="center" vertical="center" wrapText="1"/>
    </xf>
  </cellXfs>
  <cellStyles count="4">
    <cellStyle name="Normal" xfId="3"/>
    <cellStyle name="Normalny" xfId="0" builtinId="0"/>
    <cellStyle name="Normalny 2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abSelected="1" zoomScale="66" zoomScaleNormal="66" workbookViewId="0">
      <selection activeCell="P11" sqref="P11"/>
    </sheetView>
  </sheetViews>
  <sheetFormatPr defaultRowHeight="18.75" x14ac:dyDescent="0.3"/>
  <cols>
    <col min="1" max="1" width="16.5703125" style="2" customWidth="1"/>
    <col min="2" max="2" width="15.7109375" style="2" customWidth="1"/>
    <col min="3" max="3" width="40.7109375" style="2" customWidth="1"/>
    <col min="4" max="4" width="13" style="2" customWidth="1"/>
    <col min="5" max="5" width="27.85546875" style="2" customWidth="1"/>
    <col min="6" max="6" width="23.42578125" style="2" customWidth="1"/>
    <col min="7" max="7" width="23.5703125" style="2" customWidth="1"/>
    <col min="8" max="8" width="24.28515625" style="2" customWidth="1"/>
    <col min="9" max="9" width="25.7109375" style="2" customWidth="1"/>
    <col min="10" max="10" width="19.28515625" style="2" customWidth="1"/>
    <col min="11" max="11" width="26.5703125" style="2" customWidth="1"/>
    <col min="12" max="12" width="25" style="2" customWidth="1"/>
    <col min="13" max="13" width="23.7109375" style="2" customWidth="1"/>
    <col min="14" max="14" width="26.42578125" style="2" customWidth="1"/>
    <col min="15" max="15" width="25.85546875" style="2" customWidth="1"/>
    <col min="16" max="16" width="16.140625" style="2" bestFit="1" customWidth="1"/>
    <col min="17" max="17" width="9.140625" style="2"/>
    <col min="18" max="18" width="18.28515625" style="2" customWidth="1"/>
    <col min="19" max="16384" width="9.140625" style="2"/>
  </cols>
  <sheetData>
    <row r="1" spans="1:15" ht="11.25" customHeight="1" x14ac:dyDescent="0.3"/>
    <row r="2" spans="1:15" hidden="1" x14ac:dyDescent="0.3"/>
    <row r="3" spans="1:15" hidden="1" x14ac:dyDescent="0.3"/>
    <row r="4" spans="1:15" ht="60.75" customHeight="1" x14ac:dyDescent="0.3">
      <c r="A4" s="35" t="s">
        <v>106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5" x14ac:dyDescent="0.3">
      <c r="A5" s="1"/>
      <c r="B5" s="1"/>
      <c r="C5" s="1"/>
      <c r="D5" s="1"/>
      <c r="E5" s="1"/>
      <c r="F5" s="1"/>
      <c r="G5" s="1"/>
      <c r="H5" s="1"/>
      <c r="I5" s="1"/>
      <c r="K5" s="3"/>
    </row>
    <row r="6" spans="1:15" x14ac:dyDescent="0.3">
      <c r="A6" s="36" t="s">
        <v>95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8" spans="1:15" ht="19.5" thickBot="1" x14ac:dyDescent="0.35"/>
    <row r="9" spans="1:15" ht="63" customHeight="1" x14ac:dyDescent="0.3">
      <c r="A9" s="51" t="s">
        <v>0</v>
      </c>
      <c r="B9" s="53" t="s">
        <v>1</v>
      </c>
      <c r="C9" s="51" t="s">
        <v>2</v>
      </c>
      <c r="D9" s="55" t="s">
        <v>4</v>
      </c>
      <c r="E9" s="47" t="s">
        <v>3</v>
      </c>
      <c r="F9" s="43" t="s">
        <v>87</v>
      </c>
      <c r="G9" s="47" t="s">
        <v>5</v>
      </c>
      <c r="H9" s="49" t="s">
        <v>100</v>
      </c>
      <c r="I9" s="49" t="s">
        <v>101</v>
      </c>
      <c r="J9" s="49" t="s">
        <v>96</v>
      </c>
      <c r="K9" s="40" t="s">
        <v>86</v>
      </c>
      <c r="L9" s="43" t="s">
        <v>88</v>
      </c>
      <c r="M9" s="45" t="s">
        <v>85</v>
      </c>
      <c r="N9" s="46" t="s">
        <v>98</v>
      </c>
      <c r="O9" s="46" t="s">
        <v>99</v>
      </c>
    </row>
    <row r="10" spans="1:15" ht="27.75" customHeight="1" thickBot="1" x14ac:dyDescent="0.35">
      <c r="A10" s="52"/>
      <c r="B10" s="54"/>
      <c r="C10" s="52"/>
      <c r="D10" s="56"/>
      <c r="E10" s="48"/>
      <c r="F10" s="44"/>
      <c r="G10" s="48"/>
      <c r="H10" s="50"/>
      <c r="I10" s="50"/>
      <c r="J10" s="50"/>
      <c r="K10" s="41"/>
      <c r="L10" s="44"/>
      <c r="M10" s="45"/>
      <c r="N10" s="46"/>
      <c r="O10" s="46"/>
    </row>
    <row r="11" spans="1:15" ht="117" customHeight="1" x14ac:dyDescent="0.3">
      <c r="A11" s="4">
        <v>1</v>
      </c>
      <c r="B11" s="5" t="s">
        <v>18</v>
      </c>
      <c r="C11" s="5" t="s">
        <v>44</v>
      </c>
      <c r="D11" s="5" t="s">
        <v>70</v>
      </c>
      <c r="E11" s="6">
        <v>5234911.96</v>
      </c>
      <c r="F11" s="6">
        <v>5007253.8600000003</v>
      </c>
      <c r="G11" s="6">
        <v>3989138.29</v>
      </c>
      <c r="H11" s="7">
        <v>3755440.4</v>
      </c>
      <c r="I11" s="7">
        <f t="shared" ref="I11:I29" si="0">G11-H11</f>
        <v>233697.89000000013</v>
      </c>
      <c r="J11" s="8">
        <v>69</v>
      </c>
      <c r="K11" s="6">
        <v>5234911.96</v>
      </c>
      <c r="L11" s="6">
        <v>5007253.8600000003</v>
      </c>
      <c r="M11" s="6">
        <v>3989138.29</v>
      </c>
      <c r="N11" s="7">
        <v>3755440.4</v>
      </c>
      <c r="O11" s="7">
        <f t="shared" ref="O11:O20" si="1">M11-N11</f>
        <v>233697.89000000013</v>
      </c>
    </row>
    <row r="12" spans="1:15" ht="117" customHeight="1" x14ac:dyDescent="0.3">
      <c r="A12" s="4">
        <v>2</v>
      </c>
      <c r="B12" s="5" t="s">
        <v>28</v>
      </c>
      <c r="C12" s="9" t="s">
        <v>54</v>
      </c>
      <c r="D12" s="5" t="s">
        <v>80</v>
      </c>
      <c r="E12" s="6">
        <v>2929518.86</v>
      </c>
      <c r="F12" s="6">
        <v>2622173.64</v>
      </c>
      <c r="G12" s="6">
        <v>2041234.73</v>
      </c>
      <c r="H12" s="7">
        <v>1966630.23</v>
      </c>
      <c r="I12" s="7">
        <f t="shared" si="0"/>
        <v>74604.5</v>
      </c>
      <c r="J12" s="8">
        <v>68</v>
      </c>
      <c r="K12" s="6">
        <v>2929518.86</v>
      </c>
      <c r="L12" s="6">
        <v>2622173.64</v>
      </c>
      <c r="M12" s="6">
        <v>2041234.73</v>
      </c>
      <c r="N12" s="7">
        <v>1966630.23</v>
      </c>
      <c r="O12" s="7">
        <f t="shared" si="1"/>
        <v>74604.5</v>
      </c>
    </row>
    <row r="13" spans="1:15" ht="103.5" customHeight="1" x14ac:dyDescent="0.3">
      <c r="A13" s="40" t="s">
        <v>89</v>
      </c>
      <c r="B13" s="5" t="s">
        <v>8</v>
      </c>
      <c r="C13" s="5" t="s">
        <v>34</v>
      </c>
      <c r="D13" s="5" t="s">
        <v>60</v>
      </c>
      <c r="E13" s="6">
        <v>5565408.4500000002</v>
      </c>
      <c r="F13" s="6">
        <v>5402108.4500000002</v>
      </c>
      <c r="G13" s="6">
        <v>4175150.26</v>
      </c>
      <c r="H13" s="7">
        <v>3980581.34</v>
      </c>
      <c r="I13" s="7">
        <f t="shared" si="0"/>
        <v>194568.91999999993</v>
      </c>
      <c r="J13" s="8">
        <v>67</v>
      </c>
      <c r="K13" s="6">
        <v>5565408.4500000002</v>
      </c>
      <c r="L13" s="6">
        <v>5402108.4500000002</v>
      </c>
      <c r="M13" s="6">
        <v>4175150.26</v>
      </c>
      <c r="N13" s="7">
        <v>3980581.34</v>
      </c>
      <c r="O13" s="7">
        <f t="shared" si="1"/>
        <v>194568.91999999993</v>
      </c>
    </row>
    <row r="14" spans="1:15" ht="81.75" customHeight="1" x14ac:dyDescent="0.3">
      <c r="A14" s="42"/>
      <c r="B14" s="5" t="s">
        <v>10</v>
      </c>
      <c r="C14" s="5" t="s">
        <v>36</v>
      </c>
      <c r="D14" s="5" t="s">
        <v>62</v>
      </c>
      <c r="E14" s="6">
        <v>5475545.5700000003</v>
      </c>
      <c r="F14" s="6">
        <v>5349608.0999999996</v>
      </c>
      <c r="G14" s="6">
        <v>4262436.4800000004</v>
      </c>
      <c r="H14" s="7">
        <v>3998406.07</v>
      </c>
      <c r="I14" s="7">
        <f t="shared" si="0"/>
        <v>264030.41000000061</v>
      </c>
      <c r="J14" s="8">
        <v>67</v>
      </c>
      <c r="K14" s="6">
        <v>5475545.5700000003</v>
      </c>
      <c r="L14" s="6">
        <v>5349608.0999999996</v>
      </c>
      <c r="M14" s="6">
        <v>4262436.4800000004</v>
      </c>
      <c r="N14" s="7">
        <v>3998406.07</v>
      </c>
      <c r="O14" s="7">
        <f t="shared" si="1"/>
        <v>264030.41000000061</v>
      </c>
    </row>
    <row r="15" spans="1:15" ht="84.75" customHeight="1" x14ac:dyDescent="0.3">
      <c r="A15" s="41"/>
      <c r="B15" s="5" t="s">
        <v>24</v>
      </c>
      <c r="C15" s="5" t="s">
        <v>50</v>
      </c>
      <c r="D15" s="5" t="s">
        <v>76</v>
      </c>
      <c r="E15" s="6">
        <v>5579372.2300000004</v>
      </c>
      <c r="F15" s="6">
        <v>5320019.7</v>
      </c>
      <c r="G15" s="6">
        <v>4196014.78</v>
      </c>
      <c r="H15" s="7">
        <v>3990014.78</v>
      </c>
      <c r="I15" s="7">
        <f t="shared" si="0"/>
        <v>206000.00000000047</v>
      </c>
      <c r="J15" s="8">
        <v>67</v>
      </c>
      <c r="K15" s="6">
        <v>5579372.2300000004</v>
      </c>
      <c r="L15" s="6">
        <v>5320019.7</v>
      </c>
      <c r="M15" s="6">
        <v>4196014.78</v>
      </c>
      <c r="N15" s="7">
        <v>3990014.78</v>
      </c>
      <c r="O15" s="7">
        <f t="shared" si="1"/>
        <v>206000.00000000047</v>
      </c>
    </row>
    <row r="16" spans="1:15" ht="87.75" customHeight="1" x14ac:dyDescent="0.3">
      <c r="A16" s="40" t="s">
        <v>90</v>
      </c>
      <c r="B16" s="5" t="s">
        <v>29</v>
      </c>
      <c r="C16" s="5" t="s">
        <v>55</v>
      </c>
      <c r="D16" s="5" t="s">
        <v>81</v>
      </c>
      <c r="E16" s="6">
        <v>5825520.4299999997</v>
      </c>
      <c r="F16" s="6">
        <v>5317440.74</v>
      </c>
      <c r="G16" s="6">
        <v>4253164.54</v>
      </c>
      <c r="H16" s="7">
        <v>3988080.55</v>
      </c>
      <c r="I16" s="7">
        <f t="shared" si="0"/>
        <v>265083.99000000022</v>
      </c>
      <c r="J16" s="8">
        <v>66</v>
      </c>
      <c r="K16" s="6">
        <v>5825520.4299999997</v>
      </c>
      <c r="L16" s="6">
        <v>5317440.74</v>
      </c>
      <c r="M16" s="6">
        <v>4253164.54</v>
      </c>
      <c r="N16" s="7">
        <v>3988080.55</v>
      </c>
      <c r="O16" s="7">
        <f t="shared" si="1"/>
        <v>265083.99000000022</v>
      </c>
    </row>
    <row r="17" spans="1:17" ht="72.75" customHeight="1" x14ac:dyDescent="0.3">
      <c r="A17" s="42"/>
      <c r="B17" s="5" t="s">
        <v>31</v>
      </c>
      <c r="C17" s="5" t="s">
        <v>57</v>
      </c>
      <c r="D17" s="5" t="s">
        <v>83</v>
      </c>
      <c r="E17" s="6">
        <v>5360003.9800000004</v>
      </c>
      <c r="F17" s="6">
        <v>5248058.04</v>
      </c>
      <c r="G17" s="6">
        <v>4182186.27</v>
      </c>
      <c r="H17" s="7">
        <v>3936043.53</v>
      </c>
      <c r="I17" s="7">
        <f t="shared" si="0"/>
        <v>246142.74000000022</v>
      </c>
      <c r="J17" s="8">
        <v>66</v>
      </c>
      <c r="K17" s="6">
        <v>5360003.9800000004</v>
      </c>
      <c r="L17" s="10">
        <v>5248058.04</v>
      </c>
      <c r="M17" s="6">
        <v>4182186.27</v>
      </c>
      <c r="N17" s="7">
        <v>3936043.53</v>
      </c>
      <c r="O17" s="7">
        <f t="shared" si="1"/>
        <v>246142.74000000022</v>
      </c>
    </row>
    <row r="18" spans="1:17" ht="84" customHeight="1" x14ac:dyDescent="0.3">
      <c r="A18" s="41"/>
      <c r="B18" s="5" t="s">
        <v>26</v>
      </c>
      <c r="C18" s="5" t="s">
        <v>52</v>
      </c>
      <c r="D18" s="5" t="s">
        <v>78</v>
      </c>
      <c r="E18" s="6">
        <v>5368100.12</v>
      </c>
      <c r="F18" s="6">
        <v>5258242.37</v>
      </c>
      <c r="G18" s="6">
        <v>4199998.9000000004</v>
      </c>
      <c r="H18" s="7">
        <v>3943681.78</v>
      </c>
      <c r="I18" s="7">
        <f t="shared" si="0"/>
        <v>256317.12000000058</v>
      </c>
      <c r="J18" s="8">
        <v>66</v>
      </c>
      <c r="K18" s="6">
        <v>5368100.12</v>
      </c>
      <c r="L18" s="6">
        <v>5258242.37</v>
      </c>
      <c r="M18" s="6">
        <v>4199998.9000000004</v>
      </c>
      <c r="N18" s="7">
        <v>3943681.78</v>
      </c>
      <c r="O18" s="7">
        <f t="shared" si="1"/>
        <v>256317.12000000058</v>
      </c>
    </row>
    <row r="19" spans="1:17" ht="73.5" customHeight="1" x14ac:dyDescent="0.3">
      <c r="A19" s="4">
        <v>5</v>
      </c>
      <c r="B19" s="5" t="s">
        <v>14</v>
      </c>
      <c r="C19" s="5" t="s">
        <v>40</v>
      </c>
      <c r="D19" s="5" t="s">
        <v>66</v>
      </c>
      <c r="E19" s="6">
        <v>4313867.38</v>
      </c>
      <c r="F19" s="6">
        <v>4127447.03</v>
      </c>
      <c r="G19" s="6">
        <v>3285697.46</v>
      </c>
      <c r="H19" s="7">
        <v>3095585.28</v>
      </c>
      <c r="I19" s="7">
        <f t="shared" si="0"/>
        <v>190112.18000000017</v>
      </c>
      <c r="J19" s="8">
        <v>65</v>
      </c>
      <c r="K19" s="6">
        <v>4313867.38</v>
      </c>
      <c r="L19" s="6">
        <v>4127447.03</v>
      </c>
      <c r="M19" s="6">
        <v>3285697.46</v>
      </c>
      <c r="N19" s="7">
        <v>3095585.28</v>
      </c>
      <c r="O19" s="7">
        <f t="shared" si="1"/>
        <v>190112.18000000017</v>
      </c>
    </row>
    <row r="20" spans="1:17" s="11" customFormat="1" ht="79.5" customHeight="1" x14ac:dyDescent="0.3">
      <c r="A20" s="4">
        <v>6</v>
      </c>
      <c r="B20" s="5" t="s">
        <v>20</v>
      </c>
      <c r="C20" s="5" t="s">
        <v>46</v>
      </c>
      <c r="D20" s="5" t="s">
        <v>72</v>
      </c>
      <c r="E20" s="6">
        <v>5864999.9800000004</v>
      </c>
      <c r="F20" s="6">
        <v>5256268.28</v>
      </c>
      <c r="G20" s="6">
        <v>4198510.5599999996</v>
      </c>
      <c r="H20" s="7">
        <v>3942201.21</v>
      </c>
      <c r="I20" s="7">
        <f t="shared" si="0"/>
        <v>256309.34999999963</v>
      </c>
      <c r="J20" s="8">
        <v>65</v>
      </c>
      <c r="K20" s="6">
        <v>5864999.9800000004</v>
      </c>
      <c r="L20" s="6">
        <v>5256268.28</v>
      </c>
      <c r="M20" s="6">
        <v>4198510.5599999996</v>
      </c>
      <c r="N20" s="7">
        <v>3942201.21</v>
      </c>
      <c r="O20" s="7">
        <f t="shared" si="1"/>
        <v>256309.34999999963</v>
      </c>
    </row>
    <row r="21" spans="1:17" ht="78" customHeight="1" x14ac:dyDescent="0.3">
      <c r="A21" s="4">
        <v>7</v>
      </c>
      <c r="B21" s="5" t="s">
        <v>17</v>
      </c>
      <c r="C21" s="5" t="s">
        <v>43</v>
      </c>
      <c r="D21" s="5" t="s">
        <v>69</v>
      </c>
      <c r="E21" s="6">
        <v>5267679.2</v>
      </c>
      <c r="F21" s="6">
        <v>5251865.25</v>
      </c>
      <c r="G21" s="6">
        <v>4198240.17</v>
      </c>
      <c r="H21" s="7">
        <v>3938898.94</v>
      </c>
      <c r="I21" s="7">
        <f t="shared" si="0"/>
        <v>259341.22999999998</v>
      </c>
      <c r="J21" s="8">
        <v>65</v>
      </c>
      <c r="K21" s="6">
        <v>5267679.2</v>
      </c>
      <c r="L21" s="10">
        <v>5251865.25</v>
      </c>
      <c r="M21" s="12">
        <v>4198240.17</v>
      </c>
      <c r="N21" s="12">
        <v>3938898.94</v>
      </c>
      <c r="O21" s="12">
        <v>259341.23</v>
      </c>
    </row>
    <row r="22" spans="1:17" ht="71.25" customHeight="1" x14ac:dyDescent="0.3">
      <c r="A22" s="4">
        <v>8</v>
      </c>
      <c r="B22" s="5" t="s">
        <v>27</v>
      </c>
      <c r="C22" s="9" t="s">
        <v>53</v>
      </c>
      <c r="D22" s="5" t="s">
        <v>79</v>
      </c>
      <c r="E22" s="6">
        <v>5375100</v>
      </c>
      <c r="F22" s="6">
        <v>5052617</v>
      </c>
      <c r="G22" s="6">
        <v>4038028.6</v>
      </c>
      <c r="H22" s="7">
        <v>3789462.75</v>
      </c>
      <c r="I22" s="7">
        <f t="shared" si="0"/>
        <v>248565.85000000009</v>
      </c>
      <c r="J22" s="13" t="s">
        <v>84</v>
      </c>
      <c r="K22" s="6">
        <v>5375100</v>
      </c>
      <c r="L22" s="6">
        <v>5052617</v>
      </c>
      <c r="M22" s="6">
        <v>4038028.6</v>
      </c>
      <c r="N22" s="7">
        <v>3789462.75</v>
      </c>
      <c r="O22" s="7">
        <f t="shared" ref="O22:O27" si="2">M22-N22</f>
        <v>248565.85000000009</v>
      </c>
    </row>
    <row r="23" spans="1:17" ht="81.75" customHeight="1" x14ac:dyDescent="0.3">
      <c r="A23" s="40" t="s">
        <v>91</v>
      </c>
      <c r="B23" s="5" t="s">
        <v>23</v>
      </c>
      <c r="C23" s="5" t="s">
        <v>49</v>
      </c>
      <c r="D23" s="5" t="s">
        <v>75</v>
      </c>
      <c r="E23" s="6">
        <v>5285493.9400000004</v>
      </c>
      <c r="F23" s="6">
        <v>5215898.43</v>
      </c>
      <c r="G23" s="6">
        <v>4157589.28</v>
      </c>
      <c r="H23" s="7">
        <v>3911923.82</v>
      </c>
      <c r="I23" s="7">
        <f t="shared" si="0"/>
        <v>245665.45999999996</v>
      </c>
      <c r="J23" s="8">
        <v>64</v>
      </c>
      <c r="K23" s="6">
        <v>5285493.9400000004</v>
      </c>
      <c r="L23" s="6">
        <v>5215898.43</v>
      </c>
      <c r="M23" s="6">
        <v>4157589.28</v>
      </c>
      <c r="N23" s="7">
        <v>3911923.82</v>
      </c>
      <c r="O23" s="7">
        <f t="shared" si="2"/>
        <v>245665.45999999996</v>
      </c>
    </row>
    <row r="24" spans="1:17" ht="68.25" customHeight="1" x14ac:dyDescent="0.3">
      <c r="A24" s="41"/>
      <c r="B24" s="5" t="s">
        <v>25</v>
      </c>
      <c r="C24" s="5" t="s">
        <v>51</v>
      </c>
      <c r="D24" s="5" t="s">
        <v>77</v>
      </c>
      <c r="E24" s="6">
        <v>5663337.1500000004</v>
      </c>
      <c r="F24" s="6">
        <v>5264408.33</v>
      </c>
      <c r="G24" s="6">
        <v>4196526.67</v>
      </c>
      <c r="H24" s="7">
        <v>3948306.25</v>
      </c>
      <c r="I24" s="7">
        <f t="shared" si="0"/>
        <v>248220.41999999993</v>
      </c>
      <c r="J24" s="8">
        <v>64</v>
      </c>
      <c r="K24" s="6">
        <v>5663337.1500000004</v>
      </c>
      <c r="L24" s="6">
        <v>5264408.33</v>
      </c>
      <c r="M24" s="6">
        <v>4196526.67</v>
      </c>
      <c r="N24" s="7">
        <v>3948306.25</v>
      </c>
      <c r="O24" s="7">
        <f t="shared" si="2"/>
        <v>248220.41999999993</v>
      </c>
    </row>
    <row r="25" spans="1:17" ht="69" customHeight="1" x14ac:dyDescent="0.3">
      <c r="A25" s="4">
        <v>10</v>
      </c>
      <c r="B25" s="5" t="s">
        <v>30</v>
      </c>
      <c r="C25" s="5" t="s">
        <v>56</v>
      </c>
      <c r="D25" s="5" t="s">
        <v>82</v>
      </c>
      <c r="E25" s="6">
        <v>7033796.6900000004</v>
      </c>
      <c r="F25" s="6">
        <v>5661957.4500000002</v>
      </c>
      <c r="G25" s="6">
        <v>4164369.7</v>
      </c>
      <c r="H25" s="7">
        <v>3906395.03</v>
      </c>
      <c r="I25" s="7">
        <f t="shared" si="0"/>
        <v>257974.67000000039</v>
      </c>
      <c r="J25" s="8">
        <v>64</v>
      </c>
      <c r="K25" s="6">
        <v>7033796.6900000004</v>
      </c>
      <c r="L25" s="6">
        <v>5661957.4500000002</v>
      </c>
      <c r="M25" s="6">
        <v>4164369.7</v>
      </c>
      <c r="N25" s="7">
        <v>3906395.03</v>
      </c>
      <c r="O25" s="7">
        <f t="shared" si="2"/>
        <v>257974.67000000039</v>
      </c>
      <c r="P25" s="11"/>
      <c r="Q25" s="11"/>
    </row>
    <row r="26" spans="1:17" ht="79.5" customHeight="1" x14ac:dyDescent="0.3">
      <c r="A26" s="40" t="s">
        <v>92</v>
      </c>
      <c r="B26" s="5" t="s">
        <v>9</v>
      </c>
      <c r="C26" s="5" t="s">
        <v>35</v>
      </c>
      <c r="D26" s="5" t="s">
        <v>61</v>
      </c>
      <c r="E26" s="6">
        <v>5538279.7400000002</v>
      </c>
      <c r="F26" s="6">
        <v>5333290.21</v>
      </c>
      <c r="G26" s="6">
        <v>4266632.16</v>
      </c>
      <c r="H26" s="7">
        <v>3999967.65</v>
      </c>
      <c r="I26" s="7">
        <f t="shared" si="0"/>
        <v>266664.51000000024</v>
      </c>
      <c r="J26" s="8">
        <v>63</v>
      </c>
      <c r="K26" s="6">
        <v>5538279.7400000002</v>
      </c>
      <c r="L26" s="6">
        <v>5333290.21</v>
      </c>
      <c r="M26" s="6">
        <v>4266632.16</v>
      </c>
      <c r="N26" s="7">
        <v>3999967.65</v>
      </c>
      <c r="O26" s="7">
        <f t="shared" si="2"/>
        <v>266664.51000000024</v>
      </c>
    </row>
    <row r="27" spans="1:17" ht="112.5" customHeight="1" x14ac:dyDescent="0.3">
      <c r="A27" s="41"/>
      <c r="B27" s="5" t="s">
        <v>15</v>
      </c>
      <c r="C27" s="5" t="s">
        <v>41</v>
      </c>
      <c r="D27" s="5" t="s">
        <v>67</v>
      </c>
      <c r="E27" s="6">
        <v>5314326.58</v>
      </c>
      <c r="F27" s="6">
        <v>5253246.08</v>
      </c>
      <c r="G27" s="6">
        <v>4192422.84</v>
      </c>
      <c r="H27" s="14">
        <v>3937740.83</v>
      </c>
      <c r="I27" s="7">
        <f t="shared" si="0"/>
        <v>254682.00999999978</v>
      </c>
      <c r="J27" s="8">
        <v>63</v>
      </c>
      <c r="K27" s="6">
        <v>5314326.58</v>
      </c>
      <c r="L27" s="10">
        <v>5253246.08</v>
      </c>
      <c r="M27" s="12">
        <v>4192422.84</v>
      </c>
      <c r="N27" s="12">
        <v>3937740.83</v>
      </c>
      <c r="O27" s="12">
        <f t="shared" si="2"/>
        <v>254682.00999999978</v>
      </c>
    </row>
    <row r="28" spans="1:17" ht="112.5" customHeight="1" x14ac:dyDescent="0.3">
      <c r="A28" s="15">
        <v>12</v>
      </c>
      <c r="B28" s="16" t="s">
        <v>102</v>
      </c>
      <c r="C28" s="16" t="s">
        <v>105</v>
      </c>
      <c r="D28" s="16" t="s">
        <v>103</v>
      </c>
      <c r="E28" s="17">
        <v>5392998</v>
      </c>
      <c r="F28" s="17">
        <v>5331680</v>
      </c>
      <c r="G28" s="17">
        <v>4252014</v>
      </c>
      <c r="H28" s="18">
        <v>3998760</v>
      </c>
      <c r="I28" s="18">
        <v>253254</v>
      </c>
      <c r="J28" s="19">
        <v>63</v>
      </c>
      <c r="K28" s="17">
        <v>5392998</v>
      </c>
      <c r="L28" s="17">
        <v>5331680</v>
      </c>
      <c r="M28" s="18">
        <v>3998760</v>
      </c>
      <c r="N28" s="18">
        <v>3998760</v>
      </c>
      <c r="O28" s="18">
        <v>0</v>
      </c>
    </row>
    <row r="29" spans="1:17" ht="108" customHeight="1" x14ac:dyDescent="0.3">
      <c r="A29" s="4">
        <v>13</v>
      </c>
      <c r="B29" s="5" t="s">
        <v>19</v>
      </c>
      <c r="C29" s="5" t="s">
        <v>45</v>
      </c>
      <c r="D29" s="5" t="s">
        <v>71</v>
      </c>
      <c r="E29" s="6">
        <v>4966649.99</v>
      </c>
      <c r="F29" s="6">
        <v>4906479.75</v>
      </c>
      <c r="G29" s="6">
        <v>3923740.71</v>
      </c>
      <c r="H29" s="7">
        <v>3679859.81</v>
      </c>
      <c r="I29" s="7">
        <f t="shared" si="0"/>
        <v>243880.89999999991</v>
      </c>
      <c r="J29" s="8">
        <v>63</v>
      </c>
      <c r="K29" s="6">
        <v>4966649.99</v>
      </c>
      <c r="L29" s="6">
        <v>4906479.75</v>
      </c>
      <c r="M29" s="12">
        <v>3923740.71</v>
      </c>
      <c r="N29" s="12">
        <v>3679859.81</v>
      </c>
      <c r="O29" s="12">
        <v>243880.9</v>
      </c>
    </row>
    <row r="30" spans="1:17" s="11" customFormat="1" ht="95.25" customHeight="1" x14ac:dyDescent="0.3">
      <c r="A30" s="40" t="s">
        <v>93</v>
      </c>
      <c r="B30" s="5" t="s">
        <v>16</v>
      </c>
      <c r="C30" s="5" t="s">
        <v>42</v>
      </c>
      <c r="D30" s="5" t="s">
        <v>68</v>
      </c>
      <c r="E30" s="6">
        <v>5282890.18</v>
      </c>
      <c r="F30" s="6">
        <v>5282890.18</v>
      </c>
      <c r="G30" s="6">
        <v>4223237.1399999997</v>
      </c>
      <c r="H30" s="7">
        <v>3962167.63</v>
      </c>
      <c r="I30" s="7">
        <v>261069.51</v>
      </c>
      <c r="J30" s="8">
        <v>62</v>
      </c>
      <c r="K30" s="6">
        <v>5282890.18</v>
      </c>
      <c r="L30" s="10">
        <v>5282890.18</v>
      </c>
      <c r="M30" s="10">
        <v>4223237.1399999997</v>
      </c>
      <c r="N30" s="20">
        <v>3962167.63</v>
      </c>
      <c r="O30" s="12">
        <f>M30-N30</f>
        <v>261069.50999999978</v>
      </c>
      <c r="P30" s="21"/>
    </row>
    <row r="31" spans="1:17" ht="132" customHeight="1" x14ac:dyDescent="0.3">
      <c r="A31" s="42"/>
      <c r="B31" s="5" t="s">
        <v>11</v>
      </c>
      <c r="C31" s="5" t="s">
        <v>37</v>
      </c>
      <c r="D31" s="5" t="s">
        <v>63</v>
      </c>
      <c r="E31" s="6">
        <v>6177576.5599999996</v>
      </c>
      <c r="F31" s="6">
        <v>5281244.3899999997</v>
      </c>
      <c r="G31" s="6">
        <v>4140687.66</v>
      </c>
      <c r="H31" s="7">
        <v>3960933.29</v>
      </c>
      <c r="I31" s="7">
        <f t="shared" ref="I31:I37" si="3">G31-H31</f>
        <v>179754.37000000011</v>
      </c>
      <c r="J31" s="8">
        <v>62</v>
      </c>
      <c r="K31" s="6">
        <v>6177576.5599999996</v>
      </c>
      <c r="L31" s="6">
        <v>5281244.3899999997</v>
      </c>
      <c r="M31" s="6">
        <v>4140687.66</v>
      </c>
      <c r="N31" s="7">
        <v>3960933.29</v>
      </c>
      <c r="O31" s="7">
        <f>M31-N31</f>
        <v>179754.37000000011</v>
      </c>
    </row>
    <row r="32" spans="1:17" ht="77.25" customHeight="1" thickBot="1" x14ac:dyDescent="0.35">
      <c r="A32" s="41"/>
      <c r="B32" s="22" t="s">
        <v>32</v>
      </c>
      <c r="C32" s="22" t="s">
        <v>58</v>
      </c>
      <c r="D32" s="22" t="s">
        <v>6</v>
      </c>
      <c r="E32" s="6">
        <v>8330213.1600000001</v>
      </c>
      <c r="F32" s="6">
        <v>6982465.7400000002</v>
      </c>
      <c r="G32" s="6">
        <v>4196461.91</v>
      </c>
      <c r="H32" s="23">
        <v>3934183.04</v>
      </c>
      <c r="I32" s="7">
        <f t="shared" si="3"/>
        <v>262278.87000000011</v>
      </c>
      <c r="J32" s="8">
        <v>62</v>
      </c>
      <c r="K32" s="6">
        <v>8330213.1600000001</v>
      </c>
      <c r="L32" s="6">
        <v>6982465.7400000002</v>
      </c>
      <c r="M32" s="6">
        <v>4196461.91</v>
      </c>
      <c r="N32" s="23">
        <v>3934183.04</v>
      </c>
      <c r="O32" s="7">
        <f>M32-N32</f>
        <v>262278.87000000011</v>
      </c>
    </row>
    <row r="33" spans="1:19" ht="93" customHeight="1" x14ac:dyDescent="0.3">
      <c r="A33" s="40" t="s">
        <v>94</v>
      </c>
      <c r="B33" s="5" t="s">
        <v>7</v>
      </c>
      <c r="C33" s="5" t="s">
        <v>33</v>
      </c>
      <c r="D33" s="5" t="s">
        <v>59</v>
      </c>
      <c r="E33" s="6">
        <v>5866999.54</v>
      </c>
      <c r="F33" s="6">
        <v>5333333.33</v>
      </c>
      <c r="G33" s="6">
        <v>4255894.3099999996</v>
      </c>
      <c r="H33" s="7">
        <v>4000000</v>
      </c>
      <c r="I33" s="7">
        <f t="shared" si="3"/>
        <v>255894.30999999959</v>
      </c>
      <c r="J33" s="8">
        <v>62</v>
      </c>
      <c r="K33" s="6">
        <v>5866999.54</v>
      </c>
      <c r="L33" s="6">
        <v>5333333.33</v>
      </c>
      <c r="M33" s="6">
        <v>4255894.3099999996</v>
      </c>
      <c r="N33" s="7">
        <v>4000000</v>
      </c>
      <c r="O33" s="7">
        <f>M33-N33</f>
        <v>255894.30999999959</v>
      </c>
    </row>
    <row r="34" spans="1:19" ht="96.75" customHeight="1" x14ac:dyDescent="0.3">
      <c r="A34" s="41"/>
      <c r="B34" s="5" t="s">
        <v>21</v>
      </c>
      <c r="C34" s="5" t="s">
        <v>47</v>
      </c>
      <c r="D34" s="5" t="s">
        <v>73</v>
      </c>
      <c r="E34" s="6">
        <v>4261791.6399999997</v>
      </c>
      <c r="F34" s="6">
        <v>4073191.47</v>
      </c>
      <c r="G34" s="12">
        <v>3223276.42</v>
      </c>
      <c r="H34" s="12">
        <v>3054893.6</v>
      </c>
      <c r="I34" s="12">
        <v>168382.83</v>
      </c>
      <c r="J34" s="8">
        <v>62</v>
      </c>
      <c r="K34" s="6">
        <v>4261791.6399999997</v>
      </c>
      <c r="L34" s="6">
        <v>4073191.47</v>
      </c>
      <c r="M34" s="12">
        <v>3223276.43</v>
      </c>
      <c r="N34" s="12">
        <v>3054893.6</v>
      </c>
      <c r="O34" s="12">
        <v>168382.83</v>
      </c>
    </row>
    <row r="35" spans="1:19" ht="75.75" customHeight="1" x14ac:dyDescent="0.3">
      <c r="A35" s="40" t="s">
        <v>104</v>
      </c>
      <c r="B35" s="5" t="s">
        <v>12</v>
      </c>
      <c r="C35" s="5" t="s">
        <v>38</v>
      </c>
      <c r="D35" s="5" t="s">
        <v>64</v>
      </c>
      <c r="E35" s="6">
        <v>4928508.5599999996</v>
      </c>
      <c r="F35" s="6">
        <v>4543201.1500000004</v>
      </c>
      <c r="G35" s="6">
        <v>3608760.92</v>
      </c>
      <c r="H35" s="7">
        <v>3407400.86</v>
      </c>
      <c r="I35" s="7">
        <f t="shared" si="3"/>
        <v>201360.06000000006</v>
      </c>
      <c r="J35" s="8">
        <v>62</v>
      </c>
      <c r="K35" s="6">
        <v>4928508.5599999996</v>
      </c>
      <c r="L35" s="6">
        <v>4543201.1500000004</v>
      </c>
      <c r="M35" s="6">
        <v>2854735.92</v>
      </c>
      <c r="N35" s="7">
        <v>2653375.86</v>
      </c>
      <c r="O35" s="7">
        <f>M35-N35</f>
        <v>201360.06000000006</v>
      </c>
      <c r="P35" s="11"/>
      <c r="Q35" s="11"/>
      <c r="R35" s="11"/>
    </row>
    <row r="36" spans="1:19" ht="95.25" customHeight="1" x14ac:dyDescent="0.3">
      <c r="A36" s="42"/>
      <c r="B36" s="5" t="s">
        <v>13</v>
      </c>
      <c r="C36" s="5" t="s">
        <v>39</v>
      </c>
      <c r="D36" s="5" t="s">
        <v>65</v>
      </c>
      <c r="E36" s="6">
        <v>4314694.1900000004</v>
      </c>
      <c r="F36" s="6">
        <v>4248055.3</v>
      </c>
      <c r="G36" s="6">
        <v>3390946.94</v>
      </c>
      <c r="H36" s="7">
        <v>3186041.48</v>
      </c>
      <c r="I36" s="7">
        <f t="shared" si="3"/>
        <v>204905.45999999996</v>
      </c>
      <c r="J36" s="8">
        <v>62</v>
      </c>
      <c r="K36" s="6">
        <v>4314694.1900000004</v>
      </c>
      <c r="L36" s="6">
        <v>4248055.3</v>
      </c>
      <c r="M36" s="6">
        <v>2684048.4900000002</v>
      </c>
      <c r="N36" s="7">
        <v>2479143.0299999998</v>
      </c>
      <c r="O36" s="7">
        <f>M36-N36</f>
        <v>204905.46000000043</v>
      </c>
    </row>
    <row r="37" spans="1:19" ht="99.75" customHeight="1" x14ac:dyDescent="0.3">
      <c r="A37" s="41"/>
      <c r="B37" s="5" t="s">
        <v>22</v>
      </c>
      <c r="C37" s="5" t="s">
        <v>48</v>
      </c>
      <c r="D37" s="5" t="s">
        <v>74</v>
      </c>
      <c r="E37" s="6">
        <v>5760588.5999999996</v>
      </c>
      <c r="F37" s="6">
        <v>5626842.0099999998</v>
      </c>
      <c r="G37" s="6">
        <v>4266666.67</v>
      </c>
      <c r="H37" s="7">
        <v>4000000</v>
      </c>
      <c r="I37" s="7">
        <f t="shared" si="3"/>
        <v>266666.66999999993</v>
      </c>
      <c r="J37" s="8">
        <v>62</v>
      </c>
      <c r="K37" s="6">
        <v>5760588.5999999996</v>
      </c>
      <c r="L37" s="6">
        <v>5626842.0099999998</v>
      </c>
      <c r="M37" s="6">
        <v>3371261.97</v>
      </c>
      <c r="N37" s="20">
        <v>3104595.3</v>
      </c>
      <c r="O37" s="7">
        <v>266666.67</v>
      </c>
      <c r="P37" s="24"/>
    </row>
    <row r="38" spans="1:19" ht="48.75" customHeight="1" x14ac:dyDescent="0.3">
      <c r="A38" s="37" t="s">
        <v>97</v>
      </c>
      <c r="B38" s="38"/>
      <c r="C38" s="38"/>
      <c r="D38" s="39"/>
      <c r="E38" s="25">
        <f>SUM(E11:E37)</f>
        <v>146278172.68000001</v>
      </c>
      <c r="F38" s="25">
        <f>SUM(F11:F37)</f>
        <v>137551286.27999997</v>
      </c>
      <c r="G38" s="25">
        <f t="shared" ref="G38:I38" si="4">SUM(G11:G37)</f>
        <v>107479028.37</v>
      </c>
      <c r="H38" s="25">
        <f t="shared" si="4"/>
        <v>101213600.15000001</v>
      </c>
      <c r="I38" s="25">
        <f t="shared" si="4"/>
        <v>6265428.2300000014</v>
      </c>
      <c r="J38" s="26"/>
      <c r="K38" s="27">
        <f>SUM(K11:K37)</f>
        <v>146278172.68000001</v>
      </c>
      <c r="L38" s="27">
        <f>SUM(L11:L37)</f>
        <v>137551286.27999997</v>
      </c>
      <c r="M38" s="25">
        <f>SUM(M11:M37)</f>
        <v>104869446.23</v>
      </c>
      <c r="N38" s="28">
        <f>SUM(N11:N37)</f>
        <v>98857272</v>
      </c>
      <c r="O38" s="25">
        <f>SUM(O11:O37)</f>
        <v>6012174.2300000023</v>
      </c>
      <c r="P38" s="24"/>
      <c r="R38" s="29"/>
      <c r="S38" s="30"/>
    </row>
    <row r="39" spans="1:19" ht="95.25" customHeight="1" x14ac:dyDescent="0.3"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</row>
    <row r="41" spans="1:19" ht="66" customHeight="1" x14ac:dyDescent="0.3">
      <c r="G41" s="31"/>
      <c r="K41" s="31"/>
      <c r="L41" s="32"/>
    </row>
    <row r="42" spans="1:19" ht="62.25" customHeight="1" x14ac:dyDescent="0.3"/>
    <row r="43" spans="1:19" ht="92.25" customHeight="1" x14ac:dyDescent="0.3"/>
    <row r="44" spans="1:19" x14ac:dyDescent="0.3">
      <c r="A44" s="30"/>
      <c r="B44" s="33"/>
      <c r="C44" s="34"/>
      <c r="D44" s="34"/>
    </row>
    <row r="50" spans="13:13" x14ac:dyDescent="0.3">
      <c r="M50" s="32"/>
    </row>
  </sheetData>
  <mergeCells count="25">
    <mergeCell ref="L9:L10"/>
    <mergeCell ref="M9:M10"/>
    <mergeCell ref="N9:N10"/>
    <mergeCell ref="O9:O10"/>
    <mergeCell ref="A13:A15"/>
    <mergeCell ref="K9:K10"/>
    <mergeCell ref="G9:G10"/>
    <mergeCell ref="H9:H10"/>
    <mergeCell ref="I9:I10"/>
    <mergeCell ref="J9:J10"/>
    <mergeCell ref="A9:A10"/>
    <mergeCell ref="B9:B10"/>
    <mergeCell ref="C9:C10"/>
    <mergeCell ref="D9:D10"/>
    <mergeCell ref="E9:E10"/>
    <mergeCell ref="F9:F10"/>
    <mergeCell ref="A4:K4"/>
    <mergeCell ref="A6:K6"/>
    <mergeCell ref="A38:D38"/>
    <mergeCell ref="A23:A24"/>
    <mergeCell ref="A26:A27"/>
    <mergeCell ref="A30:A32"/>
    <mergeCell ref="A33:A34"/>
    <mergeCell ref="A35:A37"/>
    <mergeCell ref="A16:A18"/>
  </mergeCells>
  <pageMargins left="0.70866141732283472" right="0.70866141732283472" top="0.74803149606299213" bottom="0.74803149606299213" header="0.31496062992125984" footer="0.31496062992125984"/>
  <pageSetup paperSize="9" scale="3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lista wybranych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Sadło, Kamila</dc:creator>
  <cp:lastModifiedBy>Bracik, Joanna</cp:lastModifiedBy>
  <cp:lastPrinted>2019-09-06T10:36:53Z</cp:lastPrinted>
  <dcterms:created xsi:type="dcterms:W3CDTF">2016-08-17T07:26:33Z</dcterms:created>
  <dcterms:modified xsi:type="dcterms:W3CDTF">2019-09-13T10:15:10Z</dcterms:modified>
</cp:coreProperties>
</file>