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03 -Interpelacje, wnioski, zapytania radnych\2024 ROK\07.08.2024 r\"/>
    </mc:Choice>
  </mc:AlternateContent>
  <bookViews>
    <workbookView xWindow="-120" yWindow="-120" windowWidth="29040" windowHeight="15720" activeTab="9"/>
  </bookViews>
  <sheets>
    <sheet name="2015" sheetId="2" r:id="rId1"/>
    <sheet name="2016" sheetId="1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definedNames>
    <definedName name="_xlnm._FilterDatabase" localSheetId="0" hidden="1">'2015'!$B$6:$AB$6</definedName>
    <definedName name="_xlnm._FilterDatabase" localSheetId="1" hidden="1">'2016'!$B$6:$AB$6</definedName>
    <definedName name="_xlnm._FilterDatabase" localSheetId="2" hidden="1">'2017'!$B$6:$AB$6</definedName>
    <definedName name="_xlnm._FilterDatabase" localSheetId="3" hidden="1">'2018'!$B$6:$AB$6</definedName>
    <definedName name="_xlnm._FilterDatabase" localSheetId="4" hidden="1">'2019'!$B$6:$AB$6</definedName>
    <definedName name="_xlnm._FilterDatabase" localSheetId="5" hidden="1">'2020'!$B$6:$AB$6</definedName>
    <definedName name="_xlnm._FilterDatabase" localSheetId="6" hidden="1">'2021'!$B$6:$AB$6</definedName>
    <definedName name="_xlnm._FilterDatabase" localSheetId="7" hidden="1">'2022'!$B$6:$AB$6</definedName>
    <definedName name="_xlnm._FilterDatabase" localSheetId="8" hidden="1">'2023'!$B$6:$AB$6</definedName>
    <definedName name="_xlnm._FilterDatabase" localSheetId="9" hidden="1">'2024'!$B$6:$AB$22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0" l="1"/>
  <c r="M22" i="10"/>
  <c r="K22" i="10"/>
  <c r="J22" i="10"/>
  <c r="I22" i="10"/>
  <c r="L21" i="10" l="1"/>
  <c r="L20" i="10"/>
  <c r="L22" i="10" s="1"/>
  <c r="M15" i="9"/>
  <c r="AA22" i="10" l="1"/>
  <c r="Z22" i="10"/>
  <c r="Y22" i="10"/>
  <c r="X22" i="10"/>
  <c r="W22" i="10"/>
  <c r="V22" i="10"/>
  <c r="U22" i="10"/>
  <c r="T22" i="10"/>
  <c r="S22" i="10"/>
  <c r="R22" i="10"/>
  <c r="Q22" i="10"/>
  <c r="P22" i="10"/>
  <c r="O22" i="10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A14" i="6" l="1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A13" i="4" l="1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A10" i="3"/>
  <c r="Z10" i="3"/>
  <c r="Y10" i="3"/>
  <c r="X10" i="3"/>
  <c r="W10" i="3"/>
  <c r="V10" i="3"/>
  <c r="U10" i="3"/>
  <c r="R10" i="3"/>
  <c r="Q10" i="3"/>
  <c r="N10" i="3"/>
  <c r="M10" i="3"/>
  <c r="L10" i="3"/>
  <c r="K10" i="3"/>
  <c r="J10" i="3"/>
  <c r="I10" i="3"/>
  <c r="T10" i="3"/>
  <c r="S10" i="3"/>
  <c r="P10" i="3"/>
  <c r="O10" i="3"/>
  <c r="AA23" i="2"/>
  <c r="Z23" i="2"/>
  <c r="Y23" i="2"/>
  <c r="X23" i="2"/>
  <c r="W23" i="2"/>
  <c r="V23" i="2"/>
  <c r="U23" i="2"/>
  <c r="R23" i="2"/>
  <c r="Q23" i="2"/>
  <c r="O23" i="2"/>
  <c r="N23" i="2"/>
  <c r="M23" i="2"/>
  <c r="L23" i="2"/>
  <c r="K23" i="2"/>
  <c r="J23" i="2"/>
  <c r="I23" i="2"/>
  <c r="T23" i="2"/>
  <c r="S23" i="2"/>
  <c r="P23" i="2"/>
  <c r="AA16" i="1"/>
  <c r="Z16" i="1"/>
  <c r="Y16" i="1"/>
  <c r="X16" i="1"/>
  <c r="W16" i="1"/>
  <c r="V16" i="1"/>
  <c r="U16" i="1"/>
  <c r="R16" i="1"/>
  <c r="Q16" i="1"/>
  <c r="N16" i="1"/>
  <c r="M16" i="1"/>
  <c r="L16" i="1"/>
  <c r="K16" i="1"/>
  <c r="J16" i="1"/>
  <c r="I16" i="1"/>
  <c r="O16" i="1" l="1"/>
  <c r="T16" i="1"/>
  <c r="S16" i="1"/>
  <c r="P16" i="1"/>
</calcChain>
</file>

<file path=xl/sharedStrings.xml><?xml version="1.0" encoding="utf-8"?>
<sst xmlns="http://schemas.openxmlformats.org/spreadsheetml/2006/main" count="1225" uniqueCount="496">
  <si>
    <t>Nazwa zadania</t>
  </si>
  <si>
    <t>Nr drogi</t>
  </si>
  <si>
    <t>Okres realizacji robót budowlanych</t>
  </si>
  <si>
    <t>Lp.</t>
  </si>
  <si>
    <t>od</t>
  </si>
  <si>
    <t>do</t>
  </si>
  <si>
    <t>1</t>
  </si>
  <si>
    <t>Wartość robót wykonanych wg protokołu odbioru</t>
  </si>
  <si>
    <t>Budowa</t>
  </si>
  <si>
    <t>Rozbudowa</t>
  </si>
  <si>
    <t>Przebudowa</t>
  </si>
  <si>
    <t>mb</t>
  </si>
  <si>
    <t>Powierzchnia ścieżek rowerowych</t>
  </si>
  <si>
    <t>Długość ścieżek rowerowych</t>
  </si>
  <si>
    <t>teren zabudowany</t>
  </si>
  <si>
    <t>teren niezabudowany</t>
  </si>
  <si>
    <t>Powierzchnia ciągów pieszo-rowerowych</t>
  </si>
  <si>
    <t>Długość odcinka drogi</t>
  </si>
  <si>
    <t>Powierzchnia dróg         serwisowych</t>
  </si>
  <si>
    <t>Długość dróg serwisowych</t>
  </si>
  <si>
    <t>Ilość wybudowanych lub przebudowanych rond</t>
  </si>
  <si>
    <t>szt.</t>
  </si>
  <si>
    <t>Miejsce lokalizacja rond</t>
  </si>
  <si>
    <t>msc. Km</t>
  </si>
  <si>
    <t>km</t>
  </si>
  <si>
    <t>Lokalizacja odinka</t>
  </si>
  <si>
    <t>od km</t>
  </si>
  <si>
    <t>do km</t>
  </si>
  <si>
    <t xml:space="preserve">Powierzchnia chodników </t>
  </si>
  <si>
    <t>Długość chodników dla pieszych</t>
  </si>
  <si>
    <t>teren  nezabudowany</t>
  </si>
  <si>
    <t>Długość ciągów pieszo - rowerowych</t>
  </si>
  <si>
    <r>
      <t>m</t>
    </r>
    <r>
      <rPr>
        <i/>
        <vertAlign val="superscript"/>
        <sz val="9"/>
        <rFont val="Arial Narrow"/>
        <family val="2"/>
        <charset val="238"/>
      </rPr>
      <t>2</t>
    </r>
  </si>
  <si>
    <t>Rok 2016</t>
  </si>
  <si>
    <t xml:space="preserve">Rejestr zadań inwestycyjnych i remontowych na terenie RDW 2 Staszów </t>
  </si>
  <si>
    <t>Rok 2015</t>
  </si>
  <si>
    <t>Rozbudowa drogi wojewódzkiej nr 755 Ostrowiec Św. - Ożarów na odcinku od 1+897,36 do km 23+065,72  - Etap I: na odcinku od 1+897,36 do km 7+370,25</t>
  </si>
  <si>
    <t>Rozbudowa drogi woj.. Nr 776 na odcinku od granicy województwa do Buska-Zdroju wraz z rozbudową DW 973 (Busko-Zdrój) i DW 768 w Działoszycach oraz przebudową DW 973 (Dobrowoda) dotyczy DOBROWODA</t>
  </si>
  <si>
    <t>„Rozbudowa drogi woj. nr 776 na odcinku od granicy województwa do Buska-Zdroju wraz z rozbudową drogi woj. nr 973 (obwodnica Buska-Zdroju) i rozbudową drogi woj. nr 768 w Działoszycach” - dotyczy DZIAŁOSZYCE</t>
  </si>
  <si>
    <t>Przebudowa drogi wojewódzkiej nr 771 w m. Wiślica wraz ze zmiana przebiegu przez Plac Solny</t>
  </si>
  <si>
    <t>Budowa chodnika w ciągu drogi wojewódzkiej nr 751 odcinek Nowa Słupia-Ostrowiec Św. w m. Mychów kolonia od km 45+256,18 do km 46+005,81 str. lewa</t>
  </si>
  <si>
    <t>Przebudowa drogi wojewódzkiej nr 777 ul. Lubelska w Sandomierzu od km 0+061,10 do km 2+300</t>
  </si>
  <si>
    <t>Przebudowa drogi wojewódzkiej nr 752 wchodzącej w skałd "Małej Petli Świetokrzyskiej" na odcinku od km 7+029,53 do km 8+616,65 w miejscowości Świeta Katarzyna</t>
  </si>
  <si>
    <t>Przebudowa drogi wojewódzkiej nr 755 na odcinku od km 7+372 do km 8+269</t>
  </si>
  <si>
    <t>Mała Petla Świetokrzyska-przebudowa DW 752 w m. Św. Katarzyna i DW 751 na odcinku Mirocice-Nowa Słupia</t>
  </si>
  <si>
    <t>Przebudowa drogi wojewódzkiej nr 752 na odcinku Krajno-Zagórze-Bodzentyn: etapI w km 6+325,57 do km 7+029,53 i od km 8+616,65 do km 11+377,16</t>
  </si>
  <si>
    <t>Przebudowa drogi wojewódzkiej nr 744 Radom-Wierzbica-Starachowice na terenie gminy Mirzec -III etap od km 24+800 do km 26+650</t>
  </si>
  <si>
    <t>Rozbudowa drogi wojewódzkiej nr 755 Ostrowiec Św.- Ożarów: ETAP IIIB- odcinek od km 1+897,36 do km 23+065,72(etap III), na odcinku od km 18+800 do km 23+065,72(etapIIIB)</t>
  </si>
  <si>
    <t>Rozbudowa drogi wojewódzkiej nr 755 Ostrowiec Św.- Ożarów - odcinek od km 13+379 do km 18+800(etap IIIA), odcinek od km 18+800 do km 23+065,72(etapIIIB)</t>
  </si>
  <si>
    <t>Przebudowa drogi wojewódzkiej nr 757 Starachowice-Stopnica odcinek Sosnówka-Nowa Słupia Etap II w km 15+020 do km 15+479 i km 15+969 do km 17+990( realizacja odcinka od km 15+020 do km 15+479 oraz od km 15+969 do km 16+287)</t>
  </si>
  <si>
    <t>Remont drogi wojewódzkiej nr 764 Kielce-Połaniec w m. Rudniki od 67+118 do km 68+019, dł. 0,901km i w m. Połaniec od km 70+558 do km 71+000, dł. odc. 0,442</t>
  </si>
  <si>
    <t>Remont nawierzchni drogi wojewódzkiej Nr 783 Olkusz-Skalbmierz na odcinku od km 60+978 do km 61+784, długość odcinka 806m</t>
  </si>
  <si>
    <t>Opracowanie projektu budowlanego i wykonawczeko oraz eralizacja budowy Ponadregionalnej trasy rowerowej w Polsce Wschodniej na terenie Województwa Świętokrzyskiego wzdłuż DW 758 dla odcinków tj.Iwaniska-Ujazd; Ujazd-Konary; m.Pokrzywianka; Klimontów - Jachimowice w ramach"Trasy Rowerowe w Polsce Wschodniej - województwo świętokrzyskie".</t>
  </si>
  <si>
    <t>"Przebudowa drogi wojewódzkiej nr 756 na odcinku Serwis - Nowa Słupia - IV etap od km 16+320 do km 17+990"</t>
  </si>
  <si>
    <t>Przebudowa DW 751 na odcinku ul. Traugutta od Ronda 25-lecia NSZZ Solidarność do Ronda Republiki Ostrowieckiej</t>
  </si>
  <si>
    <t>Przebudowa drogi wojewódzkiej nr 755 Ostrowiec - Ożarów na odcinku od km 9+036,60 do km 10+090,00 w Ćmielowie</t>
  </si>
  <si>
    <t>Budowa chodnika przy drodze wojewódzkiej nr 757 w m. Kobylany na długości ok. 750 mb</t>
  </si>
  <si>
    <t>Budowa chodnika przy drodze wojewódzkiej nr 752 na odcinku Szerzawy - Jadowniki od km 23+007 do km 24+530</t>
  </si>
  <si>
    <t>Remont nawierzchni drogi wojewódzkiej nr 783 Olkusz-Skalbmierz na odcinku od km 62+894 do km 64+500, długośc odcinka 1606m wraz z poprawą odwodnienia na drodze wojewódzkiej Nr 973 w m. Nowy Korczyn</t>
  </si>
  <si>
    <t xml:space="preserve">Rozbudowa DW 776 odc.od gr.woj. Do Buska Zdroju wraz z rozbudową DW 973 (Busko Zdrój),DW 766 odc.Brzeście-Pińczów i DW 768 w Działoszycach oraz przebudową DW 973 (Dobrowoda). Zadanie dot. Budowy chodników w ciagu DW 776:                                                                   1.Budowa chodnika w ciągu DW 776 m. Krzyż od km 61+056 do 61+360 SL l=304m  </t>
  </si>
  <si>
    <t>Remont drogi wojewódzkiej nr 752 Górno-Rzepin odcinek Szerzawy-Jadowniki od km 23+000 do km 24+525 ,długośc 1525mb</t>
  </si>
  <si>
    <t>Rok 2017</t>
  </si>
  <si>
    <t>Przebudowa ulicy Koszyckiej (DW 768) w m. Kazimierza Wielka na odcinku od km 54+420 do km 54+760 dł. 340mb"</t>
  </si>
  <si>
    <t xml:space="preserve">Budowa chodnika w ciągu drogi wojewódzkiej nr 764 miejscowości Ociesęki </t>
  </si>
  <si>
    <t>Przebudowa zatoki postojowej w ciagu DW 757 Opatów - Staszów - Stopnica w m. Bogoria od km 21+106 do km 21+179 strona prawa</t>
  </si>
  <si>
    <t>Rok 2018</t>
  </si>
  <si>
    <t>Przebudowa DW 973 Busko - Zdrój - Nowy Korczyn na odcinku od km 4+478 do km 5+524 wraz z budowa chodnika</t>
  </si>
  <si>
    <t>Przebudowa drogi wojewódzkiej nr 757 na odcinku Staszów - Sielec od km 36+393 do km 40+100/ Etap I od km 36+900 do km 40+100"</t>
  </si>
  <si>
    <t>Przebudowa DW 872 przez wieś Świniary od km 0+200 do km 4+200 - dotyczaca: "Przebudowy drogi wojewódzkiej nr 872 przez wieś Świniary, polegającej na budowie chodnika dla pieszych wraz przebudową nawierchni od km 1+155,30 do km 2+129,78"</t>
  </si>
  <si>
    <t>Przebudowa drogi wojewódzkiej nr 771 Wislica - Strozyska na odcinku od m. Strozyska do drogi wojewódzkiej nr 973 w km 6+350 do km 8+615 - Etap I w km 6+350 do 7+700</t>
  </si>
  <si>
    <t>Rozbudowa skrzyżowania drogi wojewódzkiej nr 744 (ul. Radomska) z ul. Batalionów Chłopskich na skrzyzowanie typu rondo</t>
  </si>
  <si>
    <t>Budowa chodnika przy drodze wojewódzkiej nr 757 na terenie miejscowości Iwaniska</t>
  </si>
  <si>
    <t>Budowa układu obwodnicowego w m. Staszów</t>
  </si>
  <si>
    <t>Rozbudowa DW 755 etap IIIA od km 12+124,50 do km 16+247,00 wraz z budową obwodnicy Ćmielowa</t>
  </si>
  <si>
    <t>Rozbudowa DW 754 od km 1+912 do km 29+269</t>
  </si>
  <si>
    <t>DW 752 Podgórze - Bodzentyn; dł. ol. 2,5 km  i DW 751 Bodzentyn - Babrowa Dolna, dł. ok.. 4,0km</t>
  </si>
  <si>
    <t>"Przebudowa  DW 872 przez wieś Świniary od km 0+200 do km 4+200" - dotycząca: "Przebudowy drogi wojewódzkiej nr 872 przez wieś Świniary, polegającej na budowie chodnika dla pieszych wraz z przebudową nawierzchni od km 2+129,78 do km 2+998,23"</t>
  </si>
  <si>
    <t>Przebudowa DW 758 na odcinku od mostu (km 28+460) do skrzyzowania z ul. Sandomierską w Koprzywnicy</t>
  </si>
  <si>
    <t>Rozbudowa obiektu mostowego na DW 751 w msc. Suchedniów wraz z dojazdami</t>
  </si>
  <si>
    <t>Rok 2019</t>
  </si>
  <si>
    <t>Rok 2020</t>
  </si>
  <si>
    <t>Przebudowa drogi wojewódzkiej nr 768 polegajaca na budowie chodnika na odcinku Drożejowice - Skalbmierz w km 40+088 do km 42+056</t>
  </si>
  <si>
    <t>Przebudowa DW 768 w mieście Kazimierza Wielka - ul. Kolejowa i ul. 1 go Maja na odcinku w km 52+380 do km 53+379</t>
  </si>
  <si>
    <t>Przebudowa drogi wojewódzkiej nr 757 polegajaca na budowie chodnika dla pieszych od km 22+066,42 do km 22+535,00 w m. Kiełczyna</t>
  </si>
  <si>
    <t>Przebudowa DW 757 na odcinku Sielec - Grzybów 40+080 do km 42+400</t>
  </si>
  <si>
    <t>Budowa chodnika przy drodze wojewódzkiej nr 973 w m. Piasek Wielki</t>
  </si>
  <si>
    <t>Przebudowa drogi wojewódzkiej nr 757 na odcinku Sielec-Grzybów w km 42+400 do km 43+100</t>
  </si>
  <si>
    <t>Budowa mostu na Wiśle w m. Borusowa wraz z dojazdami</t>
  </si>
  <si>
    <t>Rok 2021</t>
  </si>
  <si>
    <t>Przebudowa drogi wojewódzkiej nr 777 na terenie Gminy Dwikozy od km 7+855 do km 8+090</t>
  </si>
  <si>
    <t>Przebudowa drogi wojewódzkiej nr 757 na odcinku Mostki - Kolonia Bogoria od km 26+500 do km 29+200</t>
  </si>
  <si>
    <t>Przebudowa drogi wojewódzkiej nr 771 na odcinku Wislica-Szczerbaków</t>
  </si>
  <si>
    <t>"Remont dróg wojewódzkich na terenie działania ŚZDW w Kielcach w podziale na pięć zadań częściowych" Zadanie 1 - Remont drogi wojewódzkiej nr 757 w m. Grzybów od km 42+170 do km 43+160</t>
  </si>
  <si>
    <t>Budowa chodnika przy DW 764 w m. Wólka Pokłonna odcinek od km 30+765 do km 32+400</t>
  </si>
  <si>
    <t>Przebudowa drogi wojewódzkiej nr 776 polegająca na budowie chodnika przy dw 776 na odcinku od km 61+344,54 do km 61+453,96 w miejscowości Krzyż</t>
  </si>
  <si>
    <t>"Remont dróg wojewódzkich na terenie działania SZDW w Kielcach w podziale na pięć zadań częściowych" Zadanie 4 - Naprawa lokalna miejsc przełomowych na drodze wojewódzkiej nr 768 w m. Topola od km 46+128 do km 46+300</t>
  </si>
  <si>
    <t>Rok 2022</t>
  </si>
  <si>
    <t>Rozbudowa drogi wojewódzkiej nr 768 od km ok. 49+200 (ist. 51+300 do km ok. 64+163 (ist. 66+152,48) wraz z budową obwodnicy m,. Kazimuierza Wielka oraz budową obwodu drogowego - w systemie zaprojektuj - zbuduj"</t>
  </si>
  <si>
    <t>Budowa ciągu pieszo-rowerowego na odcinku DW 756 Łagów w km 29+925 - 30+800/ Realizacja I Etapu inwestycji w systemie optymalizauj i zbuduj/ (zgodnie z dokumentacją projektową tj.: "Rozbudowa DW 756 w m. łagów od km ok.. 29+892 do km ok.. 30+850"</t>
  </si>
  <si>
    <t>Budowa chodnika przy drodze wojewódzkiej nr 757 na odcinku od km 16+600 do km 16+856 w m. Gryzikamień oraz od km 12+180 do km 12+370 w m. Iwaniska, ul. Opatowska</t>
  </si>
  <si>
    <t>Budowa chodnika przy drodze wojewódzkiej nr 757 w m. Wygiełzów na odcinkach od km 18+270 do km 18+344 (strona prawa) i od km 17+980 do km 18+285 (strona lewa)</t>
  </si>
  <si>
    <t>Przebudowa drogi wojewódzkiej nr 758 - ul. Sandomierska w Klimontowie</t>
  </si>
  <si>
    <t>Przebudowa drogi wojewódzkiej nr 757 na odcinku Grzybów - Niziny w km 43+160 do km 45+400 - realizacja na odcinku od km 44+310,00 do km 45+300,00</t>
  </si>
  <si>
    <t>Remont nawierchni DW 771 Wislica - Strożyska w m. Górki wraz z korekta łuków poziomych w m. Wiślica (Plac Solny) oraz naprawą poboczy w m. Strożyska</t>
  </si>
  <si>
    <t>„Przebudowa drogi wojewódzkiej nr 764 polegająca na budowie części drogi przeznaczonej dla ruchu pieszego (chodnika) w m. Połaniec na odcinku od km 74+325 do km 74+742 strona prawa, długości odcinka 417 mb”.</t>
  </si>
  <si>
    <t>Przebudowa drogi wojewódzkiej nr 777 na terenie gminy Dwikozy - etap II realizowana na podstawie dokumentacji projektowej: "Przebudowa drogi wojewódzkiej nr 777 na terenie gminy Dwikozy na odcinku od km 10+872,00 do km 11+871,00"</t>
  </si>
  <si>
    <t>"Przebudowa drogi wojewódzkiej nr 783 na odcinku Szarbia Zwierzyniecka - Skalbmierz" Etap I na odcinku od km 65+847 do km 66+478</t>
  </si>
  <si>
    <t>Przebudowa DW 757 w km 53+710 - 54+700 m. Białoborze odcinek o długości 990 m</t>
  </si>
  <si>
    <t>Przebudowa DW 757 w km 56+750 do km 56+917 odcinek Stopnica - do DK 73 odcinek długości 167m</t>
  </si>
  <si>
    <t>Remont mostu na DW 771 w m. Górki</t>
  </si>
  <si>
    <t xml:space="preserve">„Przebudowa DW nr 758 polegająca na budowie części drogi przeznaczonej dla ruchu pieszego (chodnika) w m. Koprzywnica na odcinku od km 28+835 do km 29+432 strona prawa, długość odcinka 507 mb”  </t>
  </si>
  <si>
    <t>Przebudowa drogi woj.. Nr 758 odc. Ujazd - granica gminy Iwaniska od km 3+640 do km 7+058</t>
  </si>
  <si>
    <t>Budowa kładki nad rz. Kacanka przy drodze wojewódzkiej nr 757 w m. Mostki</t>
  </si>
  <si>
    <t>Rozbudowa dr. Woj.. Nr 751 w m. Suchedniów - Wzdół Rządowy/ Rozbudowa drogi wojewódzkiej nr 751 Suchedniów - Ostrowiec Św. na odcinku od km 0+000 do km 6+530</t>
  </si>
  <si>
    <t>Rok 2023</t>
  </si>
  <si>
    <t>Rok 2024</t>
  </si>
  <si>
    <t>Przebudowa drogi wojewódzkiej nr 757 na osc. Bogoria - Zimnowoda od km 25+505 do km 26+500, dł. 0,995km</t>
  </si>
  <si>
    <t>Przebudowa drogi wojewódzkiej nr 757 na odcinku Gorzków – Kiełczyna Etap I”</t>
  </si>
  <si>
    <t>Budowa ciągu pieszo-rowerowego w ciągu DW 756 ul. Łagowska w Rakowie (od km 40+902,00 do km 41+900,00</t>
  </si>
  <si>
    <t>Remont mostu w miejscowości Iwaniska ma drodze wojewódzkiej nr 757</t>
  </si>
  <si>
    <t>Budowa chodnika przy drodze wojewódzkiej nr 757 w m. Iwaniska strona prawa od km 12+074 do km 12+190 - dł. 126m, strona lewa od km 12+116 do km 12+591 - dł. 475m</t>
  </si>
  <si>
    <t>Przebudowa drogi wojewódzkiej nr 753 polegająca na budowie chodnika w m. Bartoszowiny</t>
  </si>
  <si>
    <t>Budowa obwodnicy Staszowa - II etap od DW 764 do DW 757</t>
  </si>
  <si>
    <t>"Rozbudowa drogi wojewódzkiej nr 744 na odc. Tychów Stary - Starachowice wraz z budową obwodnicy m. Starachowice / Budowa przeprawy mostowej na rz. Kamiennej wraz z drogami dojazdowymi w ciągu obwodnicy Starachowic na DW 744 od km ok. 35+536,68 na DW 744 do km ok. 262+377,28 na DK42/"</t>
  </si>
  <si>
    <t>"Rozbudowa drogi wojewódzkiej nr 754 na odcinku od km 0+000 do 1+912 w Ostrowcu Świętokrzyskim wraz z rozbudową mostu na rzece Kamiennej"</t>
  </si>
  <si>
    <t xml:space="preserve"> Podniesienie jakości komunikacyjnej regionu w zakresie poprawy bezpieczeństwa niechronionych
uczestników ruchu- uzupełnienie dróg dla pieszych i dróg dla pieszych i rowerów
w województwie świętokrzyskim."
Odcinek 1: Budowa chodnika dla pieszych w ciągu DW 744 o szer. 1,sm od km 19+620 do km
20+245,41 w miejscowości Osiny Majorat długości 625,41m</t>
  </si>
  <si>
    <t>Przebudowa drogi wojewódzkiej nr 776 w m. Boronice polegająca na budowie urządzeń odwadniających</t>
  </si>
  <si>
    <t>Przebudowa drogi wojewódzkiej nt 783 na odcinku Szarbia Zwierzyniecka - Skalbmierz. Etap II na odcinku od km 66+478 do km 67+107 i od km 67+540 do km 67+826, razem dł. 915mb"</t>
  </si>
  <si>
    <t>"Przebudowa drogi wojewódzkiej nr 757 w m. Kiełczyna". Przebudowa DW 757 odc. Gorzków - Przyborowice od km 20+220 do km 20+720 dł. 0,500 km</t>
  </si>
  <si>
    <t>12+074</t>
  </si>
  <si>
    <t>12+591</t>
  </si>
  <si>
    <t>25.09.2023</t>
  </si>
  <si>
    <t>13.05.2024</t>
  </si>
  <si>
    <t>28+835</t>
  </si>
  <si>
    <t>29+432</t>
  </si>
  <si>
    <t>03.07.2023</t>
  </si>
  <si>
    <t>21.12.2023</t>
  </si>
  <si>
    <t>74+325</t>
  </si>
  <si>
    <t>74+742</t>
  </si>
  <si>
    <t>16.11.2022</t>
  </si>
  <si>
    <t>15.12.2022</t>
  </si>
  <si>
    <t>30+765</t>
  </si>
  <si>
    <t>32+400</t>
  </si>
  <si>
    <t>16.06.2021</t>
  </si>
  <si>
    <t>07.12.2021</t>
  </si>
  <si>
    <t>40+088</t>
  </si>
  <si>
    <t>42+056</t>
  </si>
  <si>
    <t>29.11.2019</t>
  </si>
  <si>
    <t>14.08.2020</t>
  </si>
  <si>
    <t>1+155,30</t>
  </si>
  <si>
    <t>2+129,78</t>
  </si>
  <si>
    <t>10.04.2018r.</t>
  </si>
  <si>
    <t>12.10.2018r.</t>
  </si>
  <si>
    <t>11+417,57</t>
  </si>
  <si>
    <t>14+149,58</t>
  </si>
  <si>
    <t>27.10.2017r.</t>
  </si>
  <si>
    <t>07.08.2019r.</t>
  </si>
  <si>
    <t>Bodzentyn</t>
  </si>
  <si>
    <t>16+362,40</t>
  </si>
  <si>
    <t>19+053,36</t>
  </si>
  <si>
    <t>44+310,00</t>
  </si>
  <si>
    <t>45+300,00</t>
  </si>
  <si>
    <t>13.06.2022r.</t>
  </si>
  <si>
    <t>30.09.2022r.</t>
  </si>
  <si>
    <t>0+000,00</t>
  </si>
  <si>
    <t>6+530,00</t>
  </si>
  <si>
    <t>27.10.2021r.</t>
  </si>
  <si>
    <t>31.10.2023r.</t>
  </si>
  <si>
    <t>Suchedniów</t>
  </si>
  <si>
    <t>"Przebudowa drogi wojewódzkiej nr 757 na odcinku Staszów - Stopnica" na odcinku w km 46+200 - 47+190,00 m. Niziny odcinek o długości 990 m</t>
  </si>
  <si>
    <t xml:space="preserve">46+200,00               </t>
  </si>
  <si>
    <t xml:space="preserve">47+190,00          </t>
  </si>
  <si>
    <t>11.06.2024r.</t>
  </si>
  <si>
    <t>23.08.2024r.</t>
  </si>
  <si>
    <t xml:space="preserve">"Przebudowa drogi wojewódzkiej nr 757 na odcinku Staszów - Stopnica"  na odcinku w km 52+720,00 - 53+710,00 m. Pieczonogi odcinek o długości 990 m. </t>
  </si>
  <si>
    <t xml:space="preserve"> 52+720,00</t>
  </si>
  <si>
    <t xml:space="preserve">53+710,00 </t>
  </si>
  <si>
    <t>4+478</t>
  </si>
  <si>
    <t>5+524</t>
  </si>
  <si>
    <t>02.08.2017</t>
  </si>
  <si>
    <t>15.12.2017</t>
  </si>
  <si>
    <t>0+000</t>
  </si>
  <si>
    <t>1+912</t>
  </si>
  <si>
    <t>27.09.2022</t>
  </si>
  <si>
    <t>26.09.2024</t>
  </si>
  <si>
    <t>Ostrowiec     km 0+748,    km 1+028</t>
  </si>
  <si>
    <t>13+800</t>
  </si>
  <si>
    <t>12+830</t>
  </si>
  <si>
    <t>18.09.2024</t>
  </si>
  <si>
    <t>22.01.2024</t>
  </si>
  <si>
    <t>0+160</t>
  </si>
  <si>
    <t>6+395,90</t>
  </si>
  <si>
    <t>30.09.2015</t>
  </si>
  <si>
    <t>26.02.20216</t>
  </si>
  <si>
    <t>6+506,26</t>
  </si>
  <si>
    <t>7+308,06</t>
  </si>
  <si>
    <t>14.09.2016</t>
  </si>
  <si>
    <t>26.10.2016</t>
  </si>
  <si>
    <t>2+998,23</t>
  </si>
  <si>
    <t>10.04.2019</t>
  </si>
  <si>
    <t>30.09.2019</t>
  </si>
  <si>
    <t>28+460</t>
  </si>
  <si>
    <t>28+777</t>
  </si>
  <si>
    <t>31.05.2019</t>
  </si>
  <si>
    <t>14.12.2019</t>
  </si>
  <si>
    <t>22+066,42</t>
  </si>
  <si>
    <t>22+535</t>
  </si>
  <si>
    <t>20.04.2020</t>
  </si>
  <si>
    <t>15+570</t>
  </si>
  <si>
    <t>15+852</t>
  </si>
  <si>
    <t>31.03.2020</t>
  </si>
  <si>
    <t>22.07.2020</t>
  </si>
  <si>
    <t>19+620</t>
  </si>
  <si>
    <t>20+245,41</t>
  </si>
  <si>
    <t>11.04.2024</t>
  </si>
  <si>
    <t>29.08.2024</t>
  </si>
  <si>
    <t>10+872</t>
  </si>
  <si>
    <t>11+871</t>
  </si>
  <si>
    <t>13.06.2022</t>
  </si>
  <si>
    <t>28.04.2023</t>
  </si>
  <si>
    <t>25.05.2021</t>
  </si>
  <si>
    <t>04.08.2022</t>
  </si>
  <si>
    <t>16+357</t>
  </si>
  <si>
    <t>17+295,89</t>
  </si>
  <si>
    <t>7+855</t>
  </si>
  <si>
    <t>8+090</t>
  </si>
  <si>
    <t>10.02.2021</t>
  </si>
  <si>
    <t>13.08.2021</t>
  </si>
  <si>
    <t>27.06.2019</t>
  </si>
  <si>
    <t>13.12.2019</t>
  </si>
  <si>
    <t>1+545</t>
  </si>
  <si>
    <t>1+823</t>
  </si>
  <si>
    <t>3+640</t>
  </si>
  <si>
    <t>7+027</t>
  </si>
  <si>
    <t>01.07.2022</t>
  </si>
  <si>
    <t>13.09.2023</t>
  </si>
  <si>
    <t>11+300</t>
  </si>
  <si>
    <t>14+167</t>
  </si>
  <si>
    <t>16.09.2014 r.</t>
  </si>
  <si>
    <t>31.05.2015 r.</t>
  </si>
  <si>
    <t>34+214</t>
  </si>
  <si>
    <t>35+760</t>
  </si>
  <si>
    <t>21.09.2013 r.</t>
  </si>
  <si>
    <t>-</t>
  </si>
  <si>
    <t>16+320</t>
  </si>
  <si>
    <t>17+990</t>
  </si>
  <si>
    <t>04.07.2016 r.</t>
  </si>
  <si>
    <t>30.09.2016 r.</t>
  </si>
  <si>
    <t>61+056            82+190</t>
  </si>
  <si>
    <t>61+360        82+322</t>
  </si>
  <si>
    <t>09,08.2016 r.</t>
  </si>
  <si>
    <t>15.09.2016 r.</t>
  </si>
  <si>
    <t>6+350</t>
  </si>
  <si>
    <t>7+700</t>
  </si>
  <si>
    <t>16.07.2017 r.</t>
  </si>
  <si>
    <t>31.10.2018 r.</t>
  </si>
  <si>
    <t>36+565</t>
  </si>
  <si>
    <t>36+668</t>
  </si>
  <si>
    <t>13.10.2017 r.</t>
  </si>
  <si>
    <t>31.08.2018 r.</t>
  </si>
  <si>
    <t>Starachowice 36+617</t>
  </si>
  <si>
    <t>52+665</t>
  </si>
  <si>
    <t>57+615</t>
  </si>
  <si>
    <t>19.05.2017 r.</t>
  </si>
  <si>
    <t>09.05.2019 r.</t>
  </si>
  <si>
    <t xml:space="preserve">Staszów     52+732      54+701      56+833      57+560   </t>
  </si>
  <si>
    <t>15+020         15+969</t>
  </si>
  <si>
    <t>15+479        16+287</t>
  </si>
  <si>
    <t>25.05.2015 r.</t>
  </si>
  <si>
    <t>29.09.2015 r.</t>
  </si>
  <si>
    <t>38+737</t>
  </si>
  <si>
    <t>42+153</t>
  </si>
  <si>
    <t>29.07.2022</t>
  </si>
  <si>
    <t>31.08.2024</t>
  </si>
  <si>
    <t>x</t>
  </si>
  <si>
    <t>DW 744 km 38+737 ;DW 744 km 42+153</t>
  </si>
  <si>
    <t>23+849</t>
  </si>
  <si>
    <t>24+339</t>
  </si>
  <si>
    <t>05.03.2019</t>
  </si>
  <si>
    <t>03.12.2020</t>
  </si>
  <si>
    <t>DW 973 23+489</t>
  </si>
  <si>
    <t>40+902</t>
  </si>
  <si>
    <t>41+900</t>
  </si>
  <si>
    <t>17.03.2023</t>
  </si>
  <si>
    <t>20.12.2023</t>
  </si>
  <si>
    <t>33+636</t>
  </si>
  <si>
    <t>35+092</t>
  </si>
  <si>
    <t>17.08.2022</t>
  </si>
  <si>
    <t>01.07.2024</t>
  </si>
  <si>
    <t>Staszów 
DW 757:
33+636;
35+092</t>
  </si>
  <si>
    <t>26.04.2021</t>
  </si>
  <si>
    <t>15.07.2022</t>
  </si>
  <si>
    <t>Wygiełzów
16+600
Iwaniska
12+180</t>
  </si>
  <si>
    <t>Wygiełzów
16+856
Iwaniska
12+370</t>
  </si>
  <si>
    <t>20.04.2022</t>
  </si>
  <si>
    <t>31.08.2022</t>
  </si>
  <si>
    <t>17+980</t>
  </si>
  <si>
    <t>18+344</t>
  </si>
  <si>
    <t>16.05.2022</t>
  </si>
  <si>
    <t>07.10.2022</t>
  </si>
  <si>
    <t>26+500</t>
  </si>
  <si>
    <t>29+200</t>
  </si>
  <si>
    <t>02.02.2021</t>
  </si>
  <si>
    <t>29.10.2021</t>
  </si>
  <si>
    <t>40+080</t>
  </si>
  <si>
    <t>42+400</t>
  </si>
  <si>
    <t>06.12.2019</t>
  </si>
  <si>
    <t>31.07.2020</t>
  </si>
  <si>
    <t>43+100</t>
  </si>
  <si>
    <t>23.09.2020</t>
  </si>
  <si>
    <t>28.12.2020</t>
  </si>
  <si>
    <t>23.06.2022</t>
  </si>
  <si>
    <t>18.07.2019</t>
  </si>
  <si>
    <t>4+201</t>
  </si>
  <si>
    <t xml:space="preserve">Kazimierza Wielka km 52+220, 54+073, 52+924
</t>
  </si>
  <si>
    <t xml:space="preserve">256,00
</t>
  </si>
  <si>
    <t>0+700</t>
  </si>
  <si>
    <t>4+100</t>
  </si>
  <si>
    <t>28.12.2021</t>
  </si>
  <si>
    <t>17.03.2021</t>
  </si>
  <si>
    <t>15.10.2020</t>
  </si>
  <si>
    <t>52+380</t>
  </si>
  <si>
    <t>53+379</t>
  </si>
  <si>
    <t>17.06.2019</t>
  </si>
  <si>
    <t>28.09.2016</t>
  </si>
  <si>
    <t>16+247,00</t>
  </si>
  <si>
    <t>7+053</t>
  </si>
  <si>
    <t>29+269</t>
  </si>
  <si>
    <t>12.10.2016</t>
  </si>
  <si>
    <t>05.12.2018</t>
  </si>
  <si>
    <t>Ostrowiec Św
4+123,90
Bałtów
15+859,69</t>
  </si>
  <si>
    <t>45+256,18</t>
  </si>
  <si>
    <t>46+005,81</t>
  </si>
  <si>
    <t>19.03.2015</t>
  </si>
  <si>
    <t>11.06.2015</t>
  </si>
  <si>
    <t>Ćmielow: 
7+053, 124,50</t>
  </si>
  <si>
    <t>29.11.2016</t>
  </si>
  <si>
    <t>25.07.2016</t>
  </si>
  <si>
    <t xml:space="preserve">Rondo 25-lecia NSZZ Solidarność </t>
  </si>
  <si>
    <t xml:space="preserve"> Rondo Republiki Ostrowieckiej</t>
  </si>
  <si>
    <t>9+036,60</t>
  </si>
  <si>
    <t>10+090,00</t>
  </si>
  <si>
    <t>29.12.2016</t>
  </si>
  <si>
    <t>05.08.2026</t>
  </si>
  <si>
    <t>24.07.2015</t>
  </si>
  <si>
    <t>0+061,1</t>
  </si>
  <si>
    <t>2+300</t>
  </si>
  <si>
    <t>18.11.2014</t>
  </si>
  <si>
    <t>18+800</t>
  </si>
  <si>
    <t xml:space="preserve"> 23+065,72</t>
  </si>
  <si>
    <t>16+246</t>
  </si>
  <si>
    <t>23.12.2015</t>
  </si>
  <si>
    <t>13.10.2015</t>
  </si>
  <si>
    <t>02.12.2025</t>
  </si>
  <si>
    <t>10.06.2015</t>
  </si>
  <si>
    <t>0+040</t>
  </si>
  <si>
    <t>06.03.2015</t>
  </si>
  <si>
    <t>03.06.2015</t>
  </si>
  <si>
    <t>7+372</t>
  </si>
  <si>
    <t>8+269</t>
  </si>
  <si>
    <t>14.07.2015</t>
  </si>
  <si>
    <t>14.08.2015</t>
  </si>
  <si>
    <t>67+118
70+558</t>
  </si>
  <si>
    <t>68+019
71+000</t>
  </si>
  <si>
    <t>13.04.2015</t>
  </si>
  <si>
    <t>22.05.2015</t>
  </si>
  <si>
    <t>60+978</t>
  </si>
  <si>
    <t>61+784</t>
  </si>
  <si>
    <t>12.11.2015</t>
  </si>
  <si>
    <t>30.11.2015</t>
  </si>
  <si>
    <t>23+007</t>
  </si>
  <si>
    <t>24+530</t>
  </si>
  <si>
    <t>09.08.2016</t>
  </si>
  <si>
    <t>62+894</t>
  </si>
  <si>
    <t>64+500</t>
  </si>
  <si>
    <t>25.08.2016</t>
  </si>
  <si>
    <t>10.11.2016</t>
  </si>
  <si>
    <t>23+000</t>
  </si>
  <si>
    <t>24+525</t>
  </si>
  <si>
    <t>16.11.2016</t>
  </si>
  <si>
    <t>16.12.2016</t>
  </si>
  <si>
    <t>54+420</t>
  </si>
  <si>
    <t>54+760</t>
  </si>
  <si>
    <t>14.07.2017</t>
  </si>
  <si>
    <t>31.10.2017</t>
  </si>
  <si>
    <t>29+127,65</t>
  </si>
  <si>
    <t>29+966,27</t>
  </si>
  <si>
    <t>04.08.2017</t>
  </si>
  <si>
    <t>20.11.2017</t>
  </si>
  <si>
    <t>21+106</t>
  </si>
  <si>
    <t>21+179</t>
  </si>
  <si>
    <t>28.09.2017</t>
  </si>
  <si>
    <t>14.12.2017</t>
  </si>
  <si>
    <t>13+914</t>
  </si>
  <si>
    <t>14+540,55</t>
  </si>
  <si>
    <t>12.09.2018</t>
  </si>
  <si>
    <t>15.11.2018</t>
  </si>
  <si>
    <t>36+900</t>
  </si>
  <si>
    <t>36+410</t>
  </si>
  <si>
    <t>05.12.2017</t>
  </si>
  <si>
    <t>31.07.2018</t>
  </si>
  <si>
    <t>46+128</t>
  </si>
  <si>
    <t>46+300</t>
  </si>
  <si>
    <t>12.10.2021</t>
  </si>
  <si>
    <t>26.11.2021</t>
  </si>
  <si>
    <t>61+344,54</t>
  </si>
  <si>
    <t>61+453,96</t>
  </si>
  <si>
    <t>30.06.2021</t>
  </si>
  <si>
    <t>18.10.2021</t>
  </si>
  <si>
    <t>42+170</t>
  </si>
  <si>
    <t>43+160</t>
  </si>
  <si>
    <t>06.10.2021</t>
  </si>
  <si>
    <t>14.11.2021</t>
  </si>
  <si>
    <t>0+345                4+520                             5+300                           7+780</t>
  </si>
  <si>
    <t>0+460             4+748                  5+370                  8+500</t>
  </si>
  <si>
    <t>25.10.2022r</t>
  </si>
  <si>
    <t>23.12.2022r</t>
  </si>
  <si>
    <t>65+847</t>
  </si>
  <si>
    <t>66+478</t>
  </si>
  <si>
    <t>17.04.2023</t>
  </si>
  <si>
    <t>17.10.2023</t>
  </si>
  <si>
    <t>53+710</t>
  </si>
  <si>
    <t>54+700</t>
  </si>
  <si>
    <t>24.05.2023</t>
  </si>
  <si>
    <t>10.11.2023</t>
  </si>
  <si>
    <t>56+750</t>
  </si>
  <si>
    <t>56+917</t>
  </si>
  <si>
    <t>21.06.2023</t>
  </si>
  <si>
    <t>07.09.2023</t>
  </si>
  <si>
    <t>25+505</t>
  </si>
  <si>
    <t>20.07.2023</t>
  </si>
  <si>
    <t>23.01.2024</t>
  </si>
  <si>
    <t>20+700</t>
  </si>
  <si>
    <t>21+550</t>
  </si>
  <si>
    <t>25.08.2023</t>
  </si>
  <si>
    <t>03.01.2024</t>
  </si>
  <si>
    <t>3 920 117,26 
w trakcie odbioru</t>
  </si>
  <si>
    <t>43+200</t>
  </si>
  <si>
    <t>43+780</t>
  </si>
  <si>
    <t>05.04.2024</t>
  </si>
  <si>
    <t>05.10.2024</t>
  </si>
  <si>
    <t>66+478           67+540</t>
  </si>
  <si>
    <t>67+107             67+826</t>
  </si>
  <si>
    <t>16.04.2024r</t>
  </si>
  <si>
    <t>16.10.2024</t>
  </si>
  <si>
    <t>20+220</t>
  </si>
  <si>
    <t>20+720</t>
  </si>
  <si>
    <t>26.06.2024</t>
  </si>
  <si>
    <t>26.11.2024</t>
  </si>
  <si>
    <t>21.07.2023</t>
  </si>
  <si>
    <t>4+120</t>
  </si>
  <si>
    <t>4+520</t>
  </si>
  <si>
    <t>14.03.2023</t>
  </si>
  <si>
    <t>14.08.2023</t>
  </si>
  <si>
    <t>23.12.2023</t>
  </si>
  <si>
    <t>29+159,41</t>
  </si>
  <si>
    <t>29+278,31</t>
  </si>
  <si>
    <t>29.03.2024</t>
  </si>
  <si>
    <t>12+771</t>
  </si>
  <si>
    <t>30.01.2015</t>
  </si>
  <si>
    <t>18.02.2014</t>
  </si>
  <si>
    <t>7+370</t>
  </si>
  <si>
    <t>1+897</t>
  </si>
  <si>
    <t>7+029,53</t>
  </si>
  <si>
    <t>8+616,65</t>
  </si>
  <si>
    <t>04.09.2014</t>
  </si>
  <si>
    <t>07.09.2015</t>
  </si>
  <si>
    <t>16.10.2015</t>
  </si>
  <si>
    <t>10.03.2015</t>
  </si>
  <si>
    <t>26+690</t>
  </si>
  <si>
    <t>29+810</t>
  </si>
  <si>
    <t>6+325,57
8+616,65</t>
  </si>
  <si>
    <t>7+029,53
11+377,16</t>
  </si>
  <si>
    <t>08.07.2015</t>
  </si>
  <si>
    <t>10.12.2015</t>
  </si>
  <si>
    <t>24+800</t>
  </si>
  <si>
    <t>26+650</t>
  </si>
  <si>
    <t>05.11.2015</t>
  </si>
  <si>
    <t>29.04.2015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</si>
  <si>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</si>
  <si>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</si>
  <si>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</si>
  <si>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</si>
  <si>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</si>
  <si>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</si>
  <si>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</si>
  <si>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</si>
  <si>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</si>
  <si>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</si>
  <si>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</si>
  <si>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</si>
  <si>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</si>
  <si>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</si>
  <si>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</si>
  <si>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</si>
  <si>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teren  niezabudowany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</si>
</sst>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0\ &quot;zł&quot;"/>
    <numFmt numFmtId="166" formatCode="#,##0.0"/>
    <numFmt numFmtId="167" formatCode="0.000"/>
    <numFmt numFmtId="168" formatCode="#,##0.00&quot; zł&quot;"/>
  </numFmts>
  <fonts count="2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9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0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13" fillId="2" borderId="0" xfId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7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3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66FF"/>
      <color rgb="FFFBE2D1"/>
      <color rgb="FFFFD7AF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23"/>
  <sheetViews>
    <sheetView showGridLines="0" zoomScale="70" zoomScaleNormal="70" workbookViewId="0">
      <selection activeCell="R20" sqref="R20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35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60" customHeight="1" x14ac:dyDescent="0.25">
      <c r="A7" s="16"/>
      <c r="B7" s="27" t="s">
        <v>479</v>
      </c>
      <c r="C7" s="20">
        <v>755</v>
      </c>
      <c r="D7" s="30" t="s">
        <v>36</v>
      </c>
      <c r="E7" s="27" t="s">
        <v>462</v>
      </c>
      <c r="F7" s="27" t="s">
        <v>461</v>
      </c>
      <c r="G7" s="27" t="s">
        <v>460</v>
      </c>
      <c r="H7" s="27" t="s">
        <v>459</v>
      </c>
      <c r="I7" s="31">
        <v>24462792.719999999</v>
      </c>
      <c r="J7" s="32">
        <v>0</v>
      </c>
      <c r="K7" s="32">
        <v>5473</v>
      </c>
      <c r="L7" s="32">
        <v>0</v>
      </c>
      <c r="M7" s="32">
        <v>11074</v>
      </c>
      <c r="N7" s="33">
        <v>0</v>
      </c>
      <c r="O7" s="33">
        <v>6422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6195</v>
      </c>
      <c r="V7" s="35">
        <v>0</v>
      </c>
      <c r="W7" s="35">
        <v>1770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76.5" x14ac:dyDescent="0.25">
      <c r="B8" s="27" t="s">
        <v>480</v>
      </c>
      <c r="C8" s="20">
        <v>973</v>
      </c>
      <c r="D8" s="30" t="s">
        <v>37</v>
      </c>
      <c r="E8" s="27" t="s">
        <v>236</v>
      </c>
      <c r="F8" s="27" t="s">
        <v>237</v>
      </c>
      <c r="G8" s="27" t="s">
        <v>238</v>
      </c>
      <c r="H8" s="27" t="s">
        <v>239</v>
      </c>
      <c r="I8" s="31">
        <v>5917931.0700000003</v>
      </c>
      <c r="J8" s="32">
        <v>0</v>
      </c>
      <c r="K8" s="32">
        <v>2867</v>
      </c>
      <c r="L8" s="32">
        <v>0</v>
      </c>
      <c r="M8" s="32">
        <v>1557</v>
      </c>
      <c r="N8" s="33">
        <v>0</v>
      </c>
      <c r="O8" s="33">
        <v>890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76.5" x14ac:dyDescent="0.25">
      <c r="B9" s="27" t="s">
        <v>481</v>
      </c>
      <c r="C9" s="20">
        <v>768</v>
      </c>
      <c r="D9" s="37" t="s">
        <v>38</v>
      </c>
      <c r="E9" s="27" t="s">
        <v>240</v>
      </c>
      <c r="F9" s="27" t="s">
        <v>241</v>
      </c>
      <c r="G9" s="27" t="s">
        <v>242</v>
      </c>
      <c r="H9" s="27" t="s">
        <v>239</v>
      </c>
      <c r="I9" s="31">
        <v>10693338.76</v>
      </c>
      <c r="J9" s="32">
        <v>0</v>
      </c>
      <c r="K9" s="32">
        <v>1546</v>
      </c>
      <c r="L9" s="32">
        <v>0</v>
      </c>
      <c r="M9" s="32">
        <v>6595</v>
      </c>
      <c r="N9" s="33">
        <v>0</v>
      </c>
      <c r="O9" s="33">
        <v>3053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38.25" x14ac:dyDescent="0.25">
      <c r="B10" s="27" t="s">
        <v>482</v>
      </c>
      <c r="C10" s="20">
        <v>771</v>
      </c>
      <c r="D10" s="38" t="s">
        <v>39</v>
      </c>
      <c r="E10" s="27" t="s">
        <v>355</v>
      </c>
      <c r="F10" s="27" t="s">
        <v>316</v>
      </c>
      <c r="G10" s="27" t="s">
        <v>356</v>
      </c>
      <c r="H10" s="27" t="s">
        <v>357</v>
      </c>
      <c r="I10" s="31">
        <v>683016.83</v>
      </c>
      <c r="J10" s="32">
        <v>0</v>
      </c>
      <c r="K10" s="32">
        <v>0</v>
      </c>
      <c r="L10" s="32">
        <v>660</v>
      </c>
      <c r="M10" s="32">
        <v>726.75</v>
      </c>
      <c r="N10" s="33">
        <v>0</v>
      </c>
      <c r="O10" s="33">
        <v>425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53.25" customHeight="1" x14ac:dyDescent="0.25">
      <c r="B11" s="27" t="s">
        <v>483</v>
      </c>
      <c r="C11" s="20">
        <v>751</v>
      </c>
      <c r="D11" s="38" t="s">
        <v>40</v>
      </c>
      <c r="E11" s="27" t="s">
        <v>331</v>
      </c>
      <c r="F11" s="27" t="s">
        <v>332</v>
      </c>
      <c r="G11" s="27" t="s">
        <v>333</v>
      </c>
      <c r="H11" s="27" t="s">
        <v>334</v>
      </c>
      <c r="I11" s="31">
        <v>132077.74</v>
      </c>
      <c r="J11" s="32">
        <v>0</v>
      </c>
      <c r="K11" s="32">
        <v>0</v>
      </c>
      <c r="L11" s="32">
        <v>0</v>
      </c>
      <c r="M11" s="32">
        <v>0</v>
      </c>
      <c r="N11" s="33">
        <v>1102.5</v>
      </c>
      <c r="O11" s="33">
        <v>0</v>
      </c>
      <c r="P11" s="34">
        <v>749.63</v>
      </c>
      <c r="Q11" s="33">
        <v>0</v>
      </c>
      <c r="R11" s="34">
        <v>0</v>
      </c>
      <c r="S11" s="33">
        <v>0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0</v>
      </c>
      <c r="AB11" s="21" t="s">
        <v>243</v>
      </c>
    </row>
    <row r="12" spans="1:28" ht="48" customHeight="1" x14ac:dyDescent="0.25">
      <c r="B12" s="27" t="s">
        <v>484</v>
      </c>
      <c r="C12" s="20">
        <v>777</v>
      </c>
      <c r="D12" s="39" t="s">
        <v>41</v>
      </c>
      <c r="E12" s="27" t="s">
        <v>345</v>
      </c>
      <c r="F12" s="27" t="s">
        <v>346</v>
      </c>
      <c r="G12" s="27" t="s">
        <v>347</v>
      </c>
      <c r="H12" s="27" t="s">
        <v>344</v>
      </c>
      <c r="I12" s="31">
        <v>6680455.8799999999</v>
      </c>
      <c r="J12" s="32">
        <v>0</v>
      </c>
      <c r="K12" s="32">
        <v>0</v>
      </c>
      <c r="L12" s="32">
        <v>2239</v>
      </c>
      <c r="M12" s="32">
        <v>3879</v>
      </c>
      <c r="N12" s="33">
        <v>0</v>
      </c>
      <c r="O12" s="33">
        <v>1939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3519</v>
      </c>
      <c r="V12" s="35">
        <v>0</v>
      </c>
      <c r="W12" s="35">
        <v>1408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63.75" x14ac:dyDescent="0.25">
      <c r="B13" s="27" t="s">
        <v>485</v>
      </c>
      <c r="C13" s="20">
        <v>752</v>
      </c>
      <c r="D13" s="39" t="s">
        <v>42</v>
      </c>
      <c r="E13" s="27" t="s">
        <v>463</v>
      </c>
      <c r="F13" s="27" t="s">
        <v>464</v>
      </c>
      <c r="G13" s="27" t="s">
        <v>465</v>
      </c>
      <c r="H13" s="27" t="s">
        <v>466</v>
      </c>
      <c r="I13" s="31">
        <v>6459204.6600000001</v>
      </c>
      <c r="J13" s="32">
        <v>0</v>
      </c>
      <c r="K13" s="32">
        <v>0</v>
      </c>
      <c r="L13" s="32">
        <v>1587</v>
      </c>
      <c r="M13" s="32">
        <v>5183</v>
      </c>
      <c r="N13" s="33">
        <v>0</v>
      </c>
      <c r="O13" s="33">
        <v>2592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21" t="s">
        <v>243</v>
      </c>
    </row>
    <row r="14" spans="1:28" ht="27" customHeight="1" x14ac:dyDescent="0.25">
      <c r="B14" s="27" t="s">
        <v>486</v>
      </c>
      <c r="C14" s="20">
        <v>755</v>
      </c>
      <c r="D14" s="39" t="s">
        <v>43</v>
      </c>
      <c r="E14" s="27" t="s">
        <v>358</v>
      </c>
      <c r="F14" s="27" t="s">
        <v>359</v>
      </c>
      <c r="G14" s="27" t="s">
        <v>360</v>
      </c>
      <c r="H14" s="27" t="s">
        <v>361</v>
      </c>
      <c r="I14" s="31">
        <v>1011439.59</v>
      </c>
      <c r="J14" s="32">
        <v>0</v>
      </c>
      <c r="K14" s="32">
        <v>0</v>
      </c>
      <c r="L14" s="32">
        <v>997</v>
      </c>
      <c r="M14" s="32">
        <v>2017.06</v>
      </c>
      <c r="N14" s="33">
        <v>0</v>
      </c>
      <c r="O14" s="33">
        <v>997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6">
        <v>0</v>
      </c>
      <c r="AB14" s="21" t="s">
        <v>243</v>
      </c>
    </row>
    <row r="15" spans="1:28" ht="48" customHeight="1" x14ac:dyDescent="0.25">
      <c r="B15" s="27" t="s">
        <v>487</v>
      </c>
      <c r="C15" s="20">
        <v>751</v>
      </c>
      <c r="D15" s="39" t="s">
        <v>44</v>
      </c>
      <c r="E15" s="27" t="s">
        <v>469</v>
      </c>
      <c r="F15" s="27" t="s">
        <v>470</v>
      </c>
      <c r="G15" s="27" t="s">
        <v>468</v>
      </c>
      <c r="H15" s="27" t="s">
        <v>467</v>
      </c>
      <c r="I15" s="31">
        <v>6626180.6600000001</v>
      </c>
      <c r="J15" s="32">
        <v>0</v>
      </c>
      <c r="K15" s="32">
        <v>0</v>
      </c>
      <c r="L15" s="32">
        <v>3120</v>
      </c>
      <c r="M15" s="32">
        <v>400</v>
      </c>
      <c r="N15" s="33">
        <v>0</v>
      </c>
      <c r="O15" s="33">
        <v>200</v>
      </c>
      <c r="P15" s="34">
        <v>0</v>
      </c>
      <c r="Q15" s="33">
        <v>7500</v>
      </c>
      <c r="R15" s="34">
        <v>0</v>
      </c>
      <c r="S15" s="33">
        <v>3000</v>
      </c>
      <c r="T15" s="34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6">
        <v>0</v>
      </c>
      <c r="AB15" s="21" t="s">
        <v>243</v>
      </c>
    </row>
    <row r="16" spans="1:28" ht="54.75" customHeight="1" x14ac:dyDescent="0.25">
      <c r="B16" s="27" t="s">
        <v>488</v>
      </c>
      <c r="C16" s="20">
        <v>752</v>
      </c>
      <c r="D16" s="39" t="s">
        <v>45</v>
      </c>
      <c r="E16" s="27" t="s">
        <v>471</v>
      </c>
      <c r="F16" s="27" t="s">
        <v>472</v>
      </c>
      <c r="G16" s="27" t="s">
        <v>473</v>
      </c>
      <c r="H16" s="27" t="s">
        <v>474</v>
      </c>
      <c r="I16" s="31">
        <v>3650403.73</v>
      </c>
      <c r="J16" s="32">
        <v>0</v>
      </c>
      <c r="K16" s="32">
        <v>0</v>
      </c>
      <c r="L16" s="32">
        <v>3464</v>
      </c>
      <c r="M16" s="32">
        <v>0</v>
      </c>
      <c r="N16" s="33">
        <v>0</v>
      </c>
      <c r="O16" s="33">
        <v>0</v>
      </c>
      <c r="P16" s="34">
        <v>0</v>
      </c>
      <c r="Q16" s="33">
        <v>0</v>
      </c>
      <c r="R16" s="34">
        <v>0</v>
      </c>
      <c r="S16" s="33">
        <v>0</v>
      </c>
      <c r="T16" s="34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6">
        <v>0</v>
      </c>
      <c r="AB16" s="21" t="s">
        <v>243</v>
      </c>
    </row>
    <row r="17" spans="2:28" ht="96.75" customHeight="1" x14ac:dyDescent="0.25">
      <c r="B17" s="27" t="s">
        <v>489</v>
      </c>
      <c r="C17" s="20">
        <v>744</v>
      </c>
      <c r="D17" s="39" t="s">
        <v>46</v>
      </c>
      <c r="E17" s="27" t="s">
        <v>475</v>
      </c>
      <c r="F17" s="27" t="s">
        <v>476</v>
      </c>
      <c r="G17" s="27" t="s">
        <v>478</v>
      </c>
      <c r="H17" s="27" t="s">
        <v>477</v>
      </c>
      <c r="I17" s="31">
        <v>2217652.9300000002</v>
      </c>
      <c r="J17" s="32">
        <v>0</v>
      </c>
      <c r="K17" s="32">
        <v>0</v>
      </c>
      <c r="L17" s="32">
        <v>1850</v>
      </c>
      <c r="M17" s="32">
        <v>2600</v>
      </c>
      <c r="N17" s="33">
        <v>0</v>
      </c>
      <c r="O17" s="33">
        <v>1800</v>
      </c>
      <c r="P17" s="34">
        <v>0</v>
      </c>
      <c r="Q17" s="33">
        <v>0</v>
      </c>
      <c r="R17" s="34">
        <v>0</v>
      </c>
      <c r="S17" s="33">
        <v>0</v>
      </c>
      <c r="T17" s="34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6">
        <v>0</v>
      </c>
      <c r="AB17" s="21" t="s">
        <v>243</v>
      </c>
    </row>
    <row r="18" spans="2:28" ht="63.75" x14ac:dyDescent="0.25">
      <c r="B18" s="27" t="s">
        <v>490</v>
      </c>
      <c r="C18" s="20">
        <v>755</v>
      </c>
      <c r="D18" s="39" t="s">
        <v>47</v>
      </c>
      <c r="E18" s="27" t="s">
        <v>348</v>
      </c>
      <c r="F18" s="27" t="s">
        <v>349</v>
      </c>
      <c r="G18" s="27" t="s">
        <v>354</v>
      </c>
      <c r="H18" s="27" t="s">
        <v>353</v>
      </c>
      <c r="I18" s="31">
        <v>13035960.779999999</v>
      </c>
      <c r="J18" s="32">
        <v>0</v>
      </c>
      <c r="K18" s="32">
        <v>0</v>
      </c>
      <c r="L18" s="32">
        <v>4265.7</v>
      </c>
      <c r="M18" s="32">
        <v>8531.4</v>
      </c>
      <c r="N18" s="33">
        <v>0</v>
      </c>
      <c r="O18" s="33">
        <v>4266</v>
      </c>
      <c r="P18" s="34">
        <v>0</v>
      </c>
      <c r="Q18" s="33">
        <v>0</v>
      </c>
      <c r="R18" s="34">
        <v>0</v>
      </c>
      <c r="S18" s="33">
        <v>0</v>
      </c>
      <c r="T18" s="34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6">
        <v>0</v>
      </c>
      <c r="AB18" s="21" t="s">
        <v>243</v>
      </c>
    </row>
    <row r="19" spans="2:28" ht="51" x14ac:dyDescent="0.25">
      <c r="B19" s="27" t="s">
        <v>491</v>
      </c>
      <c r="C19" s="20">
        <v>755</v>
      </c>
      <c r="D19" s="39" t="s">
        <v>48</v>
      </c>
      <c r="E19" s="27" t="s">
        <v>350</v>
      </c>
      <c r="F19" s="27" t="s">
        <v>348</v>
      </c>
      <c r="G19" s="27" t="s">
        <v>352</v>
      </c>
      <c r="H19" s="27" t="s">
        <v>351</v>
      </c>
      <c r="I19" s="31">
        <v>6662820.5999999996</v>
      </c>
      <c r="J19" s="32">
        <v>0</v>
      </c>
      <c r="K19" s="32">
        <v>0</v>
      </c>
      <c r="L19" s="32">
        <v>2554</v>
      </c>
      <c r="M19" s="32">
        <v>0</v>
      </c>
      <c r="N19" s="33">
        <v>0</v>
      </c>
      <c r="O19" s="33">
        <v>0</v>
      </c>
      <c r="P19" s="34">
        <v>0</v>
      </c>
      <c r="Q19" s="33">
        <v>0</v>
      </c>
      <c r="R19" s="34">
        <v>0</v>
      </c>
      <c r="S19" s="33">
        <v>0</v>
      </c>
      <c r="T19" s="34">
        <v>0</v>
      </c>
      <c r="U19" s="35">
        <v>8939</v>
      </c>
      <c r="V19" s="35">
        <v>0</v>
      </c>
      <c r="W19" s="35">
        <v>0</v>
      </c>
      <c r="X19" s="35">
        <v>2554</v>
      </c>
      <c r="Y19" s="35">
        <v>0</v>
      </c>
      <c r="Z19" s="35">
        <v>0</v>
      </c>
      <c r="AA19" s="36">
        <v>0</v>
      </c>
      <c r="AB19" s="21" t="s">
        <v>243</v>
      </c>
    </row>
    <row r="20" spans="2:28" ht="89.25" x14ac:dyDescent="0.25">
      <c r="B20" s="27" t="s">
        <v>492</v>
      </c>
      <c r="C20" s="20">
        <v>757</v>
      </c>
      <c r="D20" s="39" t="s">
        <v>49</v>
      </c>
      <c r="E20" s="27" t="s">
        <v>266</v>
      </c>
      <c r="F20" s="27" t="s">
        <v>267</v>
      </c>
      <c r="G20" s="27" t="s">
        <v>268</v>
      </c>
      <c r="H20" s="27" t="s">
        <v>269</v>
      </c>
      <c r="I20" s="31">
        <v>1656769.8</v>
      </c>
      <c r="J20" s="32">
        <v>0</v>
      </c>
      <c r="K20" s="32">
        <v>0</v>
      </c>
      <c r="L20" s="32">
        <v>777</v>
      </c>
      <c r="M20" s="32">
        <v>1967</v>
      </c>
      <c r="N20" s="33">
        <v>0</v>
      </c>
      <c r="O20" s="33">
        <v>880</v>
      </c>
      <c r="P20" s="34">
        <v>0</v>
      </c>
      <c r="Q20" s="33">
        <v>0</v>
      </c>
      <c r="R20" s="34">
        <v>0</v>
      </c>
      <c r="S20" s="33">
        <v>0</v>
      </c>
      <c r="T20" s="34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6">
        <v>0</v>
      </c>
      <c r="AB20" s="21" t="s">
        <v>243</v>
      </c>
    </row>
    <row r="21" spans="2:28" ht="51" x14ac:dyDescent="0.25">
      <c r="B21" s="27" t="s">
        <v>493</v>
      </c>
      <c r="C21" s="20">
        <v>764</v>
      </c>
      <c r="D21" s="39" t="s">
        <v>50</v>
      </c>
      <c r="E21" s="27" t="s">
        <v>362</v>
      </c>
      <c r="F21" s="27" t="s">
        <v>363</v>
      </c>
      <c r="G21" s="27" t="s">
        <v>364</v>
      </c>
      <c r="H21" s="27" t="s">
        <v>365</v>
      </c>
      <c r="I21" s="31">
        <v>597845.55000000005</v>
      </c>
      <c r="J21" s="32">
        <v>0</v>
      </c>
      <c r="K21" s="32">
        <v>0</v>
      </c>
      <c r="L21" s="40">
        <v>1343</v>
      </c>
      <c r="M21" s="32">
        <v>385</v>
      </c>
      <c r="N21" s="33">
        <v>0</v>
      </c>
      <c r="O21" s="33">
        <v>192.5</v>
      </c>
      <c r="P21" s="34">
        <v>0</v>
      </c>
      <c r="Q21" s="33">
        <v>0</v>
      </c>
      <c r="R21" s="34">
        <v>0</v>
      </c>
      <c r="S21" s="33">
        <v>0</v>
      </c>
      <c r="T21" s="34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6">
        <v>0</v>
      </c>
      <c r="AB21" s="21" t="s">
        <v>243</v>
      </c>
    </row>
    <row r="22" spans="2:28" ht="51" x14ac:dyDescent="0.25">
      <c r="B22" s="27" t="s">
        <v>494</v>
      </c>
      <c r="C22" s="20">
        <v>783</v>
      </c>
      <c r="D22" s="39" t="s">
        <v>51</v>
      </c>
      <c r="E22" s="27" t="s">
        <v>366</v>
      </c>
      <c r="F22" s="27" t="s">
        <v>367</v>
      </c>
      <c r="G22" s="27" t="s">
        <v>368</v>
      </c>
      <c r="H22" s="27" t="s">
        <v>369</v>
      </c>
      <c r="I22" s="31">
        <v>412218.26</v>
      </c>
      <c r="J22" s="32">
        <v>0</v>
      </c>
      <c r="K22" s="32">
        <v>0</v>
      </c>
      <c r="L22" s="32">
        <v>0</v>
      </c>
      <c r="M22" s="32">
        <v>0</v>
      </c>
      <c r="N22" s="33">
        <v>0</v>
      </c>
      <c r="O22" s="33">
        <v>0</v>
      </c>
      <c r="P22" s="34">
        <v>0</v>
      </c>
      <c r="Q22" s="33">
        <v>0</v>
      </c>
      <c r="R22" s="34">
        <v>0</v>
      </c>
      <c r="S22" s="33">
        <v>0</v>
      </c>
      <c r="T22" s="34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6">
        <v>0</v>
      </c>
      <c r="AB22" s="21" t="s">
        <v>243</v>
      </c>
    </row>
    <row r="23" spans="2:28" x14ac:dyDescent="0.25">
      <c r="I23" s="31">
        <f t="shared" ref="I23:AA23" si="0">SUM(I7:I22)</f>
        <v>90900109.559999987</v>
      </c>
      <c r="J23" s="32">
        <f t="shared" si="0"/>
        <v>0</v>
      </c>
      <c r="K23" s="32">
        <f t="shared" si="0"/>
        <v>9886</v>
      </c>
      <c r="L23" s="32">
        <f t="shared" si="0"/>
        <v>22856.7</v>
      </c>
      <c r="M23" s="32">
        <f t="shared" si="0"/>
        <v>44915.21</v>
      </c>
      <c r="N23" s="32">
        <f t="shared" si="0"/>
        <v>1102.5</v>
      </c>
      <c r="O23" s="32">
        <f t="shared" si="0"/>
        <v>23656.5</v>
      </c>
      <c r="P23" s="32">
        <f t="shared" si="0"/>
        <v>749.63</v>
      </c>
      <c r="Q23" s="32">
        <f t="shared" si="0"/>
        <v>7500</v>
      </c>
      <c r="R23" s="32">
        <f t="shared" si="0"/>
        <v>0</v>
      </c>
      <c r="S23" s="32">
        <f t="shared" si="0"/>
        <v>3000</v>
      </c>
      <c r="T23" s="32">
        <f t="shared" si="0"/>
        <v>0</v>
      </c>
      <c r="U23" s="32">
        <f t="shared" si="0"/>
        <v>18653</v>
      </c>
      <c r="V23" s="32">
        <f t="shared" si="0"/>
        <v>0</v>
      </c>
      <c r="W23" s="32">
        <f t="shared" si="0"/>
        <v>3178</v>
      </c>
      <c r="X23" s="32">
        <f t="shared" si="0"/>
        <v>2554</v>
      </c>
      <c r="Y23" s="32">
        <f t="shared" si="0"/>
        <v>0</v>
      </c>
      <c r="Z23" s="32">
        <f t="shared" si="0"/>
        <v>0</v>
      </c>
      <c r="AA23" s="32">
        <f t="shared" si="0"/>
        <v>0</v>
      </c>
      <c r="AB23" s="32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AB22"/>
  <sheetViews>
    <sheetView showGridLines="0" tabSelected="1" zoomScale="70" zoomScaleNormal="70" workbookViewId="0">
      <selection activeCell="I22" sqref="I22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64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115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7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7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7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65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47.25" customHeight="1" x14ac:dyDescent="0.25">
      <c r="A7" s="16"/>
      <c r="B7" s="27" t="s">
        <v>479</v>
      </c>
      <c r="C7" s="66">
        <v>757</v>
      </c>
      <c r="D7" s="62" t="s">
        <v>116</v>
      </c>
      <c r="E7" s="27" t="s">
        <v>429</v>
      </c>
      <c r="F7" s="27" t="s">
        <v>300</v>
      </c>
      <c r="G7" s="27" t="s">
        <v>430</v>
      </c>
      <c r="H7" s="27" t="s">
        <v>431</v>
      </c>
      <c r="I7" s="31">
        <v>3412687.19</v>
      </c>
      <c r="J7" s="32">
        <v>0</v>
      </c>
      <c r="K7" s="32">
        <v>0</v>
      </c>
      <c r="L7" s="32">
        <v>995</v>
      </c>
      <c r="M7" s="32">
        <v>899</v>
      </c>
      <c r="N7" s="33">
        <v>0</v>
      </c>
      <c r="O7" s="33">
        <v>435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72" customHeight="1" x14ac:dyDescent="0.25">
      <c r="B8" s="27" t="s">
        <v>480</v>
      </c>
      <c r="C8" s="66">
        <v>757</v>
      </c>
      <c r="D8" s="62" t="s">
        <v>117</v>
      </c>
      <c r="E8" s="27" t="s">
        <v>432</v>
      </c>
      <c r="F8" s="27" t="s">
        <v>433</v>
      </c>
      <c r="G8" s="27" t="s">
        <v>434</v>
      </c>
      <c r="H8" s="27" t="s">
        <v>435</v>
      </c>
      <c r="I8" s="67" t="s">
        <v>436</v>
      </c>
      <c r="J8" s="32">
        <v>0</v>
      </c>
      <c r="K8" s="32">
        <v>0</v>
      </c>
      <c r="L8" s="32">
        <v>850</v>
      </c>
      <c r="M8" s="32">
        <v>1530</v>
      </c>
      <c r="N8" s="33">
        <v>0</v>
      </c>
      <c r="O8" s="33">
        <v>850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48.75" customHeight="1" x14ac:dyDescent="0.25">
      <c r="B9" s="40" t="s">
        <v>481</v>
      </c>
      <c r="C9" s="66">
        <v>756</v>
      </c>
      <c r="D9" s="60" t="s">
        <v>118</v>
      </c>
      <c r="E9" s="27" t="s">
        <v>281</v>
      </c>
      <c r="F9" s="27" t="s">
        <v>282</v>
      </c>
      <c r="G9" s="27" t="s">
        <v>283</v>
      </c>
      <c r="H9" s="27" t="s">
        <v>284</v>
      </c>
      <c r="I9" s="31">
        <v>8365798.5300000003</v>
      </c>
      <c r="J9" s="32">
        <v>0</v>
      </c>
      <c r="K9" s="32">
        <v>998</v>
      </c>
      <c r="L9" s="32">
        <v>0</v>
      </c>
      <c r="M9" s="32">
        <v>2109</v>
      </c>
      <c r="N9" s="33">
        <v>0</v>
      </c>
      <c r="O9" s="32">
        <v>558.91999999999996</v>
      </c>
      <c r="P9" s="34">
        <v>0</v>
      </c>
      <c r="Q9" s="32">
        <v>37.18</v>
      </c>
      <c r="R9" s="34">
        <v>0</v>
      </c>
      <c r="S9" s="32">
        <v>18.59</v>
      </c>
      <c r="T9" s="34">
        <v>0</v>
      </c>
      <c r="U9" s="35">
        <v>2742.09</v>
      </c>
      <c r="V9" s="35">
        <v>0</v>
      </c>
      <c r="W9" s="35">
        <v>914.03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39" customHeight="1" x14ac:dyDescent="0.25">
      <c r="B10" s="40" t="s">
        <v>482</v>
      </c>
      <c r="C10" s="66">
        <v>757</v>
      </c>
      <c r="D10" s="62" t="s">
        <v>119</v>
      </c>
      <c r="E10" s="27" t="s">
        <v>458</v>
      </c>
      <c r="F10" s="27" t="s">
        <v>458</v>
      </c>
      <c r="G10" s="27" t="s">
        <v>449</v>
      </c>
      <c r="H10" s="27" t="s">
        <v>457</v>
      </c>
      <c r="I10" s="31">
        <v>1196333.42</v>
      </c>
      <c r="J10" s="32">
        <v>0</v>
      </c>
      <c r="K10" s="32">
        <v>0</v>
      </c>
      <c r="L10" s="32">
        <v>0</v>
      </c>
      <c r="M10" s="32">
        <v>0</v>
      </c>
      <c r="N10" s="33">
        <v>0</v>
      </c>
      <c r="O10" s="33">
        <v>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3">
        <v>0</v>
      </c>
      <c r="V10" s="34">
        <v>0</v>
      </c>
      <c r="W10" s="33">
        <v>0</v>
      </c>
      <c r="X10" s="34">
        <v>0</v>
      </c>
      <c r="Y10" s="35">
        <v>0</v>
      </c>
      <c r="Z10" s="35">
        <v>0</v>
      </c>
      <c r="AA10" s="35">
        <v>0</v>
      </c>
      <c r="AB10" s="21" t="s">
        <v>243</v>
      </c>
    </row>
    <row r="11" spans="1:28" ht="63.75" customHeight="1" x14ac:dyDescent="0.25">
      <c r="B11" s="40" t="s">
        <v>483</v>
      </c>
      <c r="C11" s="66">
        <v>757</v>
      </c>
      <c r="D11" s="62" t="s">
        <v>120</v>
      </c>
      <c r="E11" s="27" t="s">
        <v>129</v>
      </c>
      <c r="F11" s="27" t="s">
        <v>130</v>
      </c>
      <c r="G11" s="27" t="s">
        <v>131</v>
      </c>
      <c r="H11" s="27" t="s">
        <v>132</v>
      </c>
      <c r="I11" s="31">
        <v>955996.74</v>
      </c>
      <c r="J11" s="32">
        <v>665</v>
      </c>
      <c r="K11" s="32">
        <v>0</v>
      </c>
      <c r="L11" s="32">
        <v>0</v>
      </c>
      <c r="M11" s="32">
        <v>1099.05</v>
      </c>
      <c r="N11" s="33">
        <v>0</v>
      </c>
      <c r="O11" s="33">
        <v>665</v>
      </c>
      <c r="P11" s="34">
        <v>0</v>
      </c>
      <c r="Q11" s="33">
        <v>0</v>
      </c>
      <c r="R11" s="34">
        <v>0</v>
      </c>
      <c r="S11" s="33">
        <v>0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0</v>
      </c>
      <c r="AB11" s="21" t="s">
        <v>243</v>
      </c>
    </row>
    <row r="12" spans="1:28" ht="53.25" customHeight="1" x14ac:dyDescent="0.25">
      <c r="B12" s="40" t="s">
        <v>484</v>
      </c>
      <c r="C12" s="66">
        <v>753</v>
      </c>
      <c r="D12" s="37" t="s">
        <v>121</v>
      </c>
      <c r="E12" s="27" t="s">
        <v>187</v>
      </c>
      <c r="F12" s="27" t="s">
        <v>186</v>
      </c>
      <c r="G12" s="27" t="s">
        <v>189</v>
      </c>
      <c r="H12" s="27" t="s">
        <v>188</v>
      </c>
      <c r="I12" s="31">
        <v>1680497.97</v>
      </c>
      <c r="J12" s="32">
        <v>0</v>
      </c>
      <c r="K12" s="32">
        <v>0</v>
      </c>
      <c r="L12" s="32">
        <v>0</v>
      </c>
      <c r="M12" s="32">
        <v>2169.3000000000002</v>
      </c>
      <c r="N12" s="33">
        <v>0</v>
      </c>
      <c r="O12" s="33">
        <v>970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71.25" customHeight="1" x14ac:dyDescent="0.25">
      <c r="B13" s="27" t="s">
        <v>485</v>
      </c>
      <c r="C13" s="66">
        <v>764</v>
      </c>
      <c r="D13" s="37" t="s">
        <v>122</v>
      </c>
      <c r="E13" s="27" t="s">
        <v>285</v>
      </c>
      <c r="F13" s="27" t="s">
        <v>286</v>
      </c>
      <c r="G13" s="27" t="s">
        <v>287</v>
      </c>
      <c r="H13" s="27" t="s">
        <v>288</v>
      </c>
      <c r="I13" s="31">
        <v>33227563.690000001</v>
      </c>
      <c r="J13" s="32">
        <v>1456</v>
      </c>
      <c r="K13" s="32">
        <v>0</v>
      </c>
      <c r="L13" s="32">
        <v>0</v>
      </c>
      <c r="M13" s="32">
        <v>0</v>
      </c>
      <c r="N13" s="33">
        <v>300</v>
      </c>
      <c r="O13" s="33">
        <v>0</v>
      </c>
      <c r="P13" s="34">
        <v>150</v>
      </c>
      <c r="Q13" s="33">
        <v>0</v>
      </c>
      <c r="R13" s="34">
        <v>0</v>
      </c>
      <c r="S13" s="33">
        <v>0</v>
      </c>
      <c r="T13" s="34">
        <v>0</v>
      </c>
      <c r="U13" s="35">
        <v>0</v>
      </c>
      <c r="V13" s="35">
        <v>2000</v>
      </c>
      <c r="W13" s="35">
        <v>0</v>
      </c>
      <c r="X13" s="35">
        <v>812</v>
      </c>
      <c r="Y13" s="35">
        <v>3100</v>
      </c>
      <c r="Z13" s="35">
        <v>820.54</v>
      </c>
      <c r="AA13" s="36">
        <v>2</v>
      </c>
      <c r="AB13" s="21" t="s">
        <v>289</v>
      </c>
    </row>
    <row r="14" spans="1:28" ht="105.75" customHeight="1" x14ac:dyDescent="0.25">
      <c r="B14" s="27" t="s">
        <v>486</v>
      </c>
      <c r="C14" s="66">
        <v>744</v>
      </c>
      <c r="D14" s="68" t="s">
        <v>123</v>
      </c>
      <c r="E14" s="53" t="s">
        <v>270</v>
      </c>
      <c r="F14" s="53" t="s">
        <v>271</v>
      </c>
      <c r="G14" s="53" t="s">
        <v>272</v>
      </c>
      <c r="H14" s="53" t="s">
        <v>273</v>
      </c>
      <c r="I14" s="54">
        <v>162514832.44</v>
      </c>
      <c r="J14" s="55">
        <v>3.4159999999999999</v>
      </c>
      <c r="K14" s="32">
        <v>0</v>
      </c>
      <c r="L14" s="32">
        <v>0</v>
      </c>
      <c r="M14" s="32">
        <v>1310</v>
      </c>
      <c r="N14" s="32">
        <v>3636</v>
      </c>
      <c r="O14" s="32">
        <v>726</v>
      </c>
      <c r="P14" s="32">
        <v>2091</v>
      </c>
      <c r="Q14" s="32">
        <v>673</v>
      </c>
      <c r="R14" s="32">
        <v>2686</v>
      </c>
      <c r="S14" s="32">
        <v>311.35000000000002</v>
      </c>
      <c r="T14" s="32">
        <v>1236</v>
      </c>
      <c r="U14" s="32">
        <v>0</v>
      </c>
      <c r="V14" s="32">
        <v>0</v>
      </c>
      <c r="W14" s="32">
        <v>0</v>
      </c>
      <c r="X14" s="32">
        <v>0</v>
      </c>
      <c r="Y14" s="32">
        <v>15400</v>
      </c>
      <c r="Z14" s="32">
        <v>2656.84</v>
      </c>
      <c r="AA14" s="36">
        <v>2</v>
      </c>
      <c r="AB14" s="32" t="s">
        <v>275</v>
      </c>
    </row>
    <row r="15" spans="1:28" ht="55.5" customHeight="1" x14ac:dyDescent="0.25">
      <c r="B15" s="27" t="s">
        <v>487</v>
      </c>
      <c r="C15" s="66">
        <v>754</v>
      </c>
      <c r="D15" s="68" t="s">
        <v>124</v>
      </c>
      <c r="E15" s="27" t="s">
        <v>181</v>
      </c>
      <c r="F15" s="27" t="s">
        <v>182</v>
      </c>
      <c r="G15" s="27" t="s">
        <v>183</v>
      </c>
      <c r="H15" s="27" t="s">
        <v>184</v>
      </c>
      <c r="I15" s="31">
        <v>144381380.83000001</v>
      </c>
      <c r="J15" s="32">
        <v>0</v>
      </c>
      <c r="K15" s="32">
        <v>1940</v>
      </c>
      <c r="L15" s="32">
        <v>0</v>
      </c>
      <c r="M15" s="32">
        <v>11750</v>
      </c>
      <c r="N15" s="32">
        <v>0</v>
      </c>
      <c r="O15" s="33">
        <v>5500</v>
      </c>
      <c r="P15" s="34">
        <v>0</v>
      </c>
      <c r="Q15" s="33">
        <v>8100</v>
      </c>
      <c r="R15" s="34">
        <v>0</v>
      </c>
      <c r="S15" s="33">
        <v>3600</v>
      </c>
      <c r="T15" s="34">
        <v>0</v>
      </c>
      <c r="U15" s="35">
        <v>106</v>
      </c>
      <c r="V15" s="35">
        <v>0</v>
      </c>
      <c r="W15" s="35">
        <v>35</v>
      </c>
      <c r="X15" s="35">
        <v>0</v>
      </c>
      <c r="Y15" s="35">
        <v>0</v>
      </c>
      <c r="Z15" s="35">
        <v>0</v>
      </c>
      <c r="AA15" s="36">
        <v>2</v>
      </c>
      <c r="AB15" s="21" t="s">
        <v>185</v>
      </c>
    </row>
    <row r="16" spans="1:28" ht="168" customHeight="1" x14ac:dyDescent="0.25">
      <c r="B16" s="27" t="s">
        <v>488</v>
      </c>
      <c r="C16" s="66">
        <v>744</v>
      </c>
      <c r="D16" s="37" t="s">
        <v>125</v>
      </c>
      <c r="E16" s="42" t="s">
        <v>212</v>
      </c>
      <c r="F16" s="42" t="s">
        <v>213</v>
      </c>
      <c r="G16" s="42" t="s">
        <v>214</v>
      </c>
      <c r="H16" s="42" t="s">
        <v>215</v>
      </c>
      <c r="I16" s="43">
        <v>1193739.75</v>
      </c>
      <c r="J16" s="44">
        <v>0</v>
      </c>
      <c r="K16" s="44">
        <v>0</v>
      </c>
      <c r="L16" s="44">
        <v>0</v>
      </c>
      <c r="M16" s="44">
        <v>859.89</v>
      </c>
      <c r="N16" s="45">
        <v>0</v>
      </c>
      <c r="O16" s="45">
        <v>625.41</v>
      </c>
      <c r="P16" s="46">
        <v>0</v>
      </c>
      <c r="Q16" s="45">
        <v>0</v>
      </c>
      <c r="R16" s="46">
        <v>0</v>
      </c>
      <c r="S16" s="45">
        <v>0</v>
      </c>
      <c r="T16" s="46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8">
        <v>0</v>
      </c>
      <c r="AB16" s="49" t="s">
        <v>243</v>
      </c>
    </row>
    <row r="17" spans="1:28" ht="51.75" customHeight="1" x14ac:dyDescent="0.25">
      <c r="B17" s="27" t="s">
        <v>489</v>
      </c>
      <c r="C17" s="66">
        <v>776</v>
      </c>
      <c r="D17" s="69" t="s">
        <v>126</v>
      </c>
      <c r="E17" s="27" t="s">
        <v>437</v>
      </c>
      <c r="F17" s="27" t="s">
        <v>438</v>
      </c>
      <c r="G17" s="27" t="s">
        <v>439</v>
      </c>
      <c r="H17" s="27" t="s">
        <v>440</v>
      </c>
      <c r="I17" s="31">
        <v>809258.41</v>
      </c>
      <c r="J17" s="32">
        <v>0</v>
      </c>
      <c r="K17" s="32">
        <v>0</v>
      </c>
      <c r="L17" s="32">
        <v>580</v>
      </c>
      <c r="M17" s="32">
        <v>931.5</v>
      </c>
      <c r="N17" s="33">
        <v>0</v>
      </c>
      <c r="O17" s="32">
        <v>621</v>
      </c>
      <c r="P17" s="34">
        <v>0</v>
      </c>
      <c r="Q17" s="33">
        <v>0</v>
      </c>
      <c r="R17" s="34">
        <v>0</v>
      </c>
      <c r="S17" s="33">
        <v>0</v>
      </c>
      <c r="T17" s="34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6">
        <v>0</v>
      </c>
      <c r="AB17" s="21" t="s">
        <v>243</v>
      </c>
    </row>
    <row r="18" spans="1:28" ht="80.25" customHeight="1" x14ac:dyDescent="0.25">
      <c r="B18" s="27" t="s">
        <v>490</v>
      </c>
      <c r="C18" s="66">
        <v>783</v>
      </c>
      <c r="D18" s="37" t="s">
        <v>127</v>
      </c>
      <c r="E18" s="27" t="s">
        <v>441</v>
      </c>
      <c r="F18" s="27" t="s">
        <v>442</v>
      </c>
      <c r="G18" s="27" t="s">
        <v>443</v>
      </c>
      <c r="H18" s="27" t="s">
        <v>444</v>
      </c>
      <c r="I18" s="31">
        <v>2088447.75</v>
      </c>
      <c r="J18" s="32">
        <v>0</v>
      </c>
      <c r="K18" s="32">
        <v>0</v>
      </c>
      <c r="L18" s="32">
        <v>915</v>
      </c>
      <c r="M18" s="32">
        <v>1372.5</v>
      </c>
      <c r="N18" s="33">
        <v>0</v>
      </c>
      <c r="O18" s="33">
        <v>915</v>
      </c>
      <c r="P18" s="34">
        <v>0</v>
      </c>
      <c r="Q18" s="33">
        <v>0</v>
      </c>
      <c r="R18" s="34">
        <v>0</v>
      </c>
      <c r="S18" s="33">
        <v>0</v>
      </c>
      <c r="T18" s="34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6">
        <v>0</v>
      </c>
      <c r="AB18" s="21" t="s">
        <v>243</v>
      </c>
    </row>
    <row r="19" spans="1:28" ht="52.5" customHeight="1" x14ac:dyDescent="0.25">
      <c r="B19" s="27" t="s">
        <v>491</v>
      </c>
      <c r="C19" s="66">
        <v>757</v>
      </c>
      <c r="D19" s="37" t="s">
        <v>128</v>
      </c>
      <c r="E19" s="27" t="s">
        <v>445</v>
      </c>
      <c r="F19" s="27" t="s">
        <v>446</v>
      </c>
      <c r="G19" s="27" t="s">
        <v>447</v>
      </c>
      <c r="H19" s="27" t="s">
        <v>448</v>
      </c>
      <c r="I19" s="31">
        <v>1889920.83</v>
      </c>
      <c r="J19" s="32">
        <v>0</v>
      </c>
      <c r="K19" s="32">
        <v>0</v>
      </c>
      <c r="L19" s="32">
        <v>0</v>
      </c>
      <c r="M19" s="32">
        <v>500</v>
      </c>
      <c r="N19" s="33">
        <v>0</v>
      </c>
      <c r="O19" s="33">
        <v>0</v>
      </c>
      <c r="P19" s="34">
        <v>0</v>
      </c>
      <c r="Q19" s="33">
        <v>0</v>
      </c>
      <c r="R19" s="34">
        <v>0</v>
      </c>
      <c r="S19" s="33">
        <v>0</v>
      </c>
      <c r="T19" s="34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6">
        <v>0</v>
      </c>
      <c r="AB19" s="21" t="s">
        <v>243</v>
      </c>
    </row>
    <row r="20" spans="1:28" ht="70.5" customHeight="1" x14ac:dyDescent="0.25">
      <c r="B20" s="27" t="s">
        <v>492</v>
      </c>
      <c r="C20" s="66">
        <v>757</v>
      </c>
      <c r="D20" s="37" t="s">
        <v>169</v>
      </c>
      <c r="E20" s="42" t="s">
        <v>170</v>
      </c>
      <c r="F20" s="42" t="s">
        <v>171</v>
      </c>
      <c r="G20" s="42" t="s">
        <v>172</v>
      </c>
      <c r="H20" s="42" t="s">
        <v>173</v>
      </c>
      <c r="I20" s="43">
        <v>843842.73</v>
      </c>
      <c r="J20" s="51">
        <v>0</v>
      </c>
      <c r="K20" s="51">
        <v>0</v>
      </c>
      <c r="L20" s="32">
        <f>990</f>
        <v>990</v>
      </c>
      <c r="M20" s="32">
        <v>0</v>
      </c>
      <c r="N20" s="33">
        <v>0</v>
      </c>
      <c r="O20" s="33">
        <v>0</v>
      </c>
      <c r="P20" s="34">
        <v>0</v>
      </c>
      <c r="Q20" s="33">
        <v>0</v>
      </c>
      <c r="R20" s="34">
        <v>0</v>
      </c>
      <c r="S20" s="33">
        <v>0</v>
      </c>
      <c r="T20" s="34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6">
        <v>0</v>
      </c>
      <c r="AB20" s="51" t="s">
        <v>243</v>
      </c>
    </row>
    <row r="21" spans="1:28" ht="34.5" customHeight="1" x14ac:dyDescent="0.25">
      <c r="B21" s="27" t="s">
        <v>493</v>
      </c>
      <c r="C21" s="66">
        <v>758</v>
      </c>
      <c r="D21" s="37" t="s">
        <v>174</v>
      </c>
      <c r="E21" s="42" t="s">
        <v>175</v>
      </c>
      <c r="F21" s="42" t="s">
        <v>176</v>
      </c>
      <c r="G21" s="42" t="s">
        <v>172</v>
      </c>
      <c r="H21" s="42" t="s">
        <v>173</v>
      </c>
      <c r="I21" s="43">
        <v>843842.73</v>
      </c>
      <c r="J21" s="51">
        <v>0</v>
      </c>
      <c r="K21" s="51">
        <v>0</v>
      </c>
      <c r="L21" s="32">
        <f>990</f>
        <v>990</v>
      </c>
      <c r="M21" s="32">
        <v>0</v>
      </c>
      <c r="N21" s="33">
        <v>0</v>
      </c>
      <c r="O21" s="33">
        <v>0</v>
      </c>
      <c r="P21" s="34">
        <v>0</v>
      </c>
      <c r="Q21" s="33">
        <v>0</v>
      </c>
      <c r="R21" s="34">
        <v>0</v>
      </c>
      <c r="S21" s="33">
        <v>0</v>
      </c>
      <c r="T21" s="34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6">
        <v>0</v>
      </c>
      <c r="AB21" s="51" t="s">
        <v>243</v>
      </c>
    </row>
    <row r="22" spans="1:28" s="26" customFormat="1" ht="32.25" customHeight="1" x14ac:dyDescent="0.25">
      <c r="A22" s="5"/>
      <c r="B22" s="4"/>
      <c r="C22" s="64"/>
      <c r="D22" s="1"/>
      <c r="E22" s="1"/>
      <c r="F22" s="1"/>
      <c r="G22" s="1"/>
      <c r="H22" s="2"/>
      <c r="I22" s="31">
        <f t="shared" ref="I22:N22" si="0">SUM(I7:I21)</f>
        <v>363404143.01000011</v>
      </c>
      <c r="J22" s="31">
        <f t="shared" si="0"/>
        <v>2124.4160000000002</v>
      </c>
      <c r="K22" s="31">
        <f t="shared" si="0"/>
        <v>2938</v>
      </c>
      <c r="L22" s="31">
        <f t="shared" si="0"/>
        <v>5320</v>
      </c>
      <c r="M22" s="31">
        <f t="shared" si="0"/>
        <v>24530.239999999998</v>
      </c>
      <c r="N22" s="31">
        <f t="shared" si="0"/>
        <v>3936</v>
      </c>
      <c r="O22" s="40">
        <f t="shared" ref="O22:AA22" si="1">SUM(O7:O20)</f>
        <v>11866.33</v>
      </c>
      <c r="P22" s="40">
        <f t="shared" si="1"/>
        <v>2241</v>
      </c>
      <c r="Q22" s="40">
        <f t="shared" si="1"/>
        <v>8810.18</v>
      </c>
      <c r="R22" s="40">
        <f t="shared" si="1"/>
        <v>2686</v>
      </c>
      <c r="S22" s="40">
        <f t="shared" si="1"/>
        <v>3929.94</v>
      </c>
      <c r="T22" s="40">
        <f t="shared" si="1"/>
        <v>1236</v>
      </c>
      <c r="U22" s="40">
        <f t="shared" si="1"/>
        <v>2848.09</v>
      </c>
      <c r="V22" s="40">
        <f t="shared" si="1"/>
        <v>2000</v>
      </c>
      <c r="W22" s="40">
        <f t="shared" si="1"/>
        <v>949.03</v>
      </c>
      <c r="X22" s="40">
        <f t="shared" si="1"/>
        <v>812</v>
      </c>
      <c r="Y22" s="40">
        <f t="shared" si="1"/>
        <v>18500</v>
      </c>
      <c r="Z22" s="40">
        <f t="shared" si="1"/>
        <v>3477.38</v>
      </c>
      <c r="AA22" s="40">
        <f t="shared" si="1"/>
        <v>6</v>
      </c>
      <c r="AB22" s="40" t="s">
        <v>243</v>
      </c>
    </row>
  </sheetData>
  <autoFilter ref="B6:AB22">
    <filterColumn colId="1">
      <filters>
        <filter val="757"/>
      </filters>
    </filterColumn>
  </autoFilter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B16"/>
  <sheetViews>
    <sheetView showGridLines="0" zoomScale="70" zoomScaleNormal="70" workbookViewId="0">
      <selection activeCell="I16" sqref="I16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33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127.5" x14ac:dyDescent="0.25">
      <c r="B7" s="27" t="s">
        <v>479</v>
      </c>
      <c r="C7" s="20">
        <v>758</v>
      </c>
      <c r="D7" s="41" t="s">
        <v>52</v>
      </c>
      <c r="E7" s="42" t="s">
        <v>190</v>
      </c>
      <c r="F7" s="42" t="s">
        <v>191</v>
      </c>
      <c r="G7" s="42" t="s">
        <v>192</v>
      </c>
      <c r="H7" s="42" t="s">
        <v>193</v>
      </c>
      <c r="I7" s="43">
        <v>3298407.05</v>
      </c>
      <c r="J7" s="44">
        <v>0</v>
      </c>
      <c r="K7" s="44">
        <v>0</v>
      </c>
      <c r="L7" s="44">
        <v>0</v>
      </c>
      <c r="M7" s="44">
        <v>0</v>
      </c>
      <c r="N7" s="45">
        <v>0</v>
      </c>
      <c r="O7" s="45">
        <v>0</v>
      </c>
      <c r="P7" s="46">
        <v>0</v>
      </c>
      <c r="Q7" s="45">
        <v>6382.5</v>
      </c>
      <c r="R7" s="46">
        <v>9192.5</v>
      </c>
      <c r="S7" s="45">
        <v>2553</v>
      </c>
      <c r="T7" s="46">
        <v>3677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8">
        <v>0</v>
      </c>
      <c r="AB7" s="49" t="s">
        <v>243</v>
      </c>
    </row>
    <row r="8" spans="1:28" ht="38.25" x14ac:dyDescent="0.25">
      <c r="B8" s="27" t="s">
        <v>480</v>
      </c>
      <c r="C8" s="20">
        <v>756</v>
      </c>
      <c r="D8" s="37" t="s">
        <v>53</v>
      </c>
      <c r="E8" s="27" t="s">
        <v>244</v>
      </c>
      <c r="F8" s="27" t="s">
        <v>245</v>
      </c>
      <c r="G8" s="27" t="s">
        <v>246</v>
      </c>
      <c r="H8" s="27" t="s">
        <v>247</v>
      </c>
      <c r="I8" s="31">
        <v>1219424.3600000001</v>
      </c>
      <c r="J8" s="32">
        <v>0</v>
      </c>
      <c r="K8" s="32">
        <v>0</v>
      </c>
      <c r="L8" s="32">
        <v>1670</v>
      </c>
      <c r="M8" s="32">
        <v>1944.5</v>
      </c>
      <c r="N8" s="33">
        <v>0</v>
      </c>
      <c r="O8" s="33">
        <v>950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51" x14ac:dyDescent="0.25">
      <c r="B9" s="27" t="s">
        <v>481</v>
      </c>
      <c r="C9" s="20">
        <v>751</v>
      </c>
      <c r="D9" s="38" t="s">
        <v>54</v>
      </c>
      <c r="E9" s="27" t="s">
        <v>338</v>
      </c>
      <c r="F9" s="27" t="s">
        <v>339</v>
      </c>
      <c r="G9" s="27" t="s">
        <v>337</v>
      </c>
      <c r="H9" s="27" t="s">
        <v>336</v>
      </c>
      <c r="I9" s="31">
        <v>769963.91</v>
      </c>
      <c r="J9" s="32">
        <v>0</v>
      </c>
      <c r="K9" s="32">
        <v>0</v>
      </c>
      <c r="L9" s="32">
        <v>280</v>
      </c>
      <c r="M9" s="32">
        <v>2163</v>
      </c>
      <c r="N9" s="33">
        <v>0</v>
      </c>
      <c r="O9" s="33">
        <v>280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40.5" customHeight="1" x14ac:dyDescent="0.25">
      <c r="B10" s="27" t="s">
        <v>482</v>
      </c>
      <c r="C10" s="20">
        <v>755</v>
      </c>
      <c r="D10" s="38" t="s">
        <v>55</v>
      </c>
      <c r="E10" s="27" t="s">
        <v>340</v>
      </c>
      <c r="F10" s="27" t="s">
        <v>341</v>
      </c>
      <c r="G10" s="27" t="s">
        <v>343</v>
      </c>
      <c r="H10" s="27" t="s">
        <v>342</v>
      </c>
      <c r="I10" s="31">
        <v>2196534.59</v>
      </c>
      <c r="J10" s="32">
        <v>0</v>
      </c>
      <c r="K10" s="32">
        <v>0</v>
      </c>
      <c r="L10" s="32">
        <v>1053.4000000000001</v>
      </c>
      <c r="M10" s="32">
        <v>4201</v>
      </c>
      <c r="N10" s="33">
        <v>0</v>
      </c>
      <c r="O10" s="33">
        <v>2100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42" customHeight="1" x14ac:dyDescent="0.25">
      <c r="B11" s="27" t="s">
        <v>483</v>
      </c>
      <c r="C11" s="20">
        <v>757</v>
      </c>
      <c r="D11" s="39" t="s">
        <v>56</v>
      </c>
      <c r="E11" s="42" t="s">
        <v>194</v>
      </c>
      <c r="F11" s="42" t="s">
        <v>195</v>
      </c>
      <c r="G11" s="42" t="s">
        <v>196</v>
      </c>
      <c r="H11" s="42" t="s">
        <v>197</v>
      </c>
      <c r="I11" s="43">
        <v>523568.99</v>
      </c>
      <c r="J11" s="44">
        <v>0</v>
      </c>
      <c r="K11" s="44">
        <v>0</v>
      </c>
      <c r="L11" s="44">
        <v>750</v>
      </c>
      <c r="M11" s="44">
        <v>1390.58</v>
      </c>
      <c r="N11" s="45">
        <v>0</v>
      </c>
      <c r="O11" s="45">
        <v>750</v>
      </c>
      <c r="P11" s="46">
        <v>0</v>
      </c>
      <c r="Q11" s="45">
        <v>0</v>
      </c>
      <c r="R11" s="46">
        <v>0</v>
      </c>
      <c r="S11" s="45">
        <v>0</v>
      </c>
      <c r="T11" s="46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8">
        <v>0</v>
      </c>
      <c r="AB11" s="49" t="s">
        <v>243</v>
      </c>
    </row>
    <row r="12" spans="1:28" ht="51" customHeight="1" x14ac:dyDescent="0.25">
      <c r="B12" s="27" t="s">
        <v>484</v>
      </c>
      <c r="C12" s="20">
        <v>752</v>
      </c>
      <c r="D12" s="39" t="s">
        <v>57</v>
      </c>
      <c r="E12" s="27" t="s">
        <v>370</v>
      </c>
      <c r="F12" s="27" t="s">
        <v>371</v>
      </c>
      <c r="G12" s="27" t="s">
        <v>372</v>
      </c>
      <c r="H12" s="27" t="s">
        <v>196</v>
      </c>
      <c r="I12" s="31">
        <v>820248.83</v>
      </c>
      <c r="J12" s="32">
        <v>1523</v>
      </c>
      <c r="K12" s="32">
        <v>0</v>
      </c>
      <c r="L12" s="32">
        <v>0</v>
      </c>
      <c r="M12" s="32">
        <v>2370</v>
      </c>
      <c r="N12" s="33">
        <v>0</v>
      </c>
      <c r="O12" s="33">
        <v>1070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78" customHeight="1" x14ac:dyDescent="0.25">
      <c r="B13" s="27" t="s">
        <v>485</v>
      </c>
      <c r="C13" s="20">
        <v>783</v>
      </c>
      <c r="D13" s="39" t="s">
        <v>58</v>
      </c>
      <c r="E13" s="27" t="s">
        <v>373</v>
      </c>
      <c r="F13" s="27" t="s">
        <v>374</v>
      </c>
      <c r="G13" s="27" t="s">
        <v>375</v>
      </c>
      <c r="H13" s="27" t="s">
        <v>376</v>
      </c>
      <c r="I13" s="31">
        <v>767319.13</v>
      </c>
      <c r="J13" s="32">
        <v>0</v>
      </c>
      <c r="K13" s="32">
        <v>0</v>
      </c>
      <c r="L13" s="32">
        <v>0</v>
      </c>
      <c r="M13" s="32">
        <v>0</v>
      </c>
      <c r="N13" s="33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21" t="s">
        <v>243</v>
      </c>
    </row>
    <row r="14" spans="1:28" ht="125.25" customHeight="1" x14ac:dyDescent="0.25">
      <c r="B14" s="27" t="s">
        <v>486</v>
      </c>
      <c r="C14" s="20">
        <v>776</v>
      </c>
      <c r="D14" s="39" t="s">
        <v>59</v>
      </c>
      <c r="E14" s="27" t="s">
        <v>248</v>
      </c>
      <c r="F14" s="27" t="s">
        <v>249</v>
      </c>
      <c r="G14" s="27" t="s">
        <v>250</v>
      </c>
      <c r="H14" s="27" t="s">
        <v>251</v>
      </c>
      <c r="I14" s="31">
        <v>167508.29999999999</v>
      </c>
      <c r="J14" s="32">
        <v>0</v>
      </c>
      <c r="K14" s="32">
        <v>436</v>
      </c>
      <c r="L14" s="32">
        <v>0</v>
      </c>
      <c r="M14" s="32">
        <v>680</v>
      </c>
      <c r="N14" s="33">
        <v>0</v>
      </c>
      <c r="O14" s="33">
        <v>382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6">
        <v>0</v>
      </c>
      <c r="AB14" s="21" t="s">
        <v>243</v>
      </c>
    </row>
    <row r="15" spans="1:28" ht="54.75" customHeight="1" x14ac:dyDescent="0.25">
      <c r="B15" s="27" t="s">
        <v>487</v>
      </c>
      <c r="C15" s="20">
        <v>752</v>
      </c>
      <c r="D15" s="39" t="s">
        <v>60</v>
      </c>
      <c r="E15" s="27" t="s">
        <v>377</v>
      </c>
      <c r="F15" s="27" t="s">
        <v>378</v>
      </c>
      <c r="G15" s="27" t="s">
        <v>379</v>
      </c>
      <c r="H15" s="27" t="s">
        <v>380</v>
      </c>
      <c r="I15" s="31">
        <v>844279.83</v>
      </c>
      <c r="J15" s="32">
        <v>0</v>
      </c>
      <c r="K15" s="32">
        <v>0</v>
      </c>
      <c r="L15" s="32">
        <v>1525</v>
      </c>
      <c r="M15" s="32">
        <v>0</v>
      </c>
      <c r="N15" s="33">
        <v>0</v>
      </c>
      <c r="O15" s="33">
        <v>0</v>
      </c>
      <c r="P15" s="34">
        <v>0</v>
      </c>
      <c r="Q15" s="33">
        <v>0</v>
      </c>
      <c r="R15" s="34">
        <v>0</v>
      </c>
      <c r="S15" s="33">
        <v>0</v>
      </c>
      <c r="T15" s="34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6">
        <v>0</v>
      </c>
      <c r="AB15" s="21" t="s">
        <v>243</v>
      </c>
    </row>
    <row r="16" spans="1:28" x14ac:dyDescent="0.25">
      <c r="I16" s="31">
        <f t="shared" ref="I16:AA16" si="0">SUM(I7:I15)</f>
        <v>10607254.990000002</v>
      </c>
      <c r="J16" s="40">
        <f t="shared" si="0"/>
        <v>1523</v>
      </c>
      <c r="K16" s="40">
        <f t="shared" si="0"/>
        <v>436</v>
      </c>
      <c r="L16" s="40">
        <f t="shared" si="0"/>
        <v>5278.4</v>
      </c>
      <c r="M16" s="40">
        <f t="shared" si="0"/>
        <v>12749.08</v>
      </c>
      <c r="N16" s="40">
        <f t="shared" si="0"/>
        <v>0</v>
      </c>
      <c r="O16" s="40">
        <f t="shared" si="0"/>
        <v>5532</v>
      </c>
      <c r="P16" s="40">
        <f t="shared" si="0"/>
        <v>0</v>
      </c>
      <c r="Q16" s="40">
        <f t="shared" si="0"/>
        <v>6382.5</v>
      </c>
      <c r="R16" s="40">
        <f t="shared" si="0"/>
        <v>9192.5</v>
      </c>
      <c r="S16" s="40">
        <f t="shared" si="0"/>
        <v>2553</v>
      </c>
      <c r="T16" s="40">
        <f t="shared" si="0"/>
        <v>3677</v>
      </c>
      <c r="U16" s="40">
        <f t="shared" si="0"/>
        <v>0</v>
      </c>
      <c r="V16" s="40">
        <f t="shared" si="0"/>
        <v>0</v>
      </c>
      <c r="W16" s="40">
        <f t="shared" si="0"/>
        <v>0</v>
      </c>
      <c r="X16" s="40">
        <f t="shared" si="0"/>
        <v>0</v>
      </c>
      <c r="Y16" s="40">
        <f t="shared" si="0"/>
        <v>0</v>
      </c>
      <c r="Z16" s="40">
        <f t="shared" si="0"/>
        <v>0</v>
      </c>
      <c r="AA16" s="40">
        <f t="shared" si="0"/>
        <v>0</v>
      </c>
      <c r="AB16" s="40" t="s">
        <v>243</v>
      </c>
    </row>
  </sheetData>
  <autoFilter ref="B6:AB6"/>
  <mergeCells count="19">
    <mergeCell ref="G4:G5"/>
    <mergeCell ref="H4:H5"/>
    <mergeCell ref="I3:I5"/>
    <mergeCell ref="S3:T3"/>
    <mergeCell ref="W3:X3"/>
    <mergeCell ref="U3:V3"/>
    <mergeCell ref="B2:D2"/>
    <mergeCell ref="D1:P1"/>
    <mergeCell ref="G3:H3"/>
    <mergeCell ref="J3:L3"/>
    <mergeCell ref="Q3:R3"/>
    <mergeCell ref="E3:F3"/>
    <mergeCell ref="M3:N3"/>
    <mergeCell ref="O3:P3"/>
    <mergeCell ref="B3:B5"/>
    <mergeCell ref="C3:C5"/>
    <mergeCell ref="D3:D5"/>
    <mergeCell ref="F4:F5"/>
    <mergeCell ref="E4:E5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B10"/>
  <sheetViews>
    <sheetView showGridLines="0" topLeftCell="G1" zoomScale="85" zoomScaleNormal="85" workbookViewId="0">
      <selection activeCell="P5" sqref="P5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3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61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495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38.25" x14ac:dyDescent="0.25">
      <c r="B7" s="27" t="s">
        <v>479</v>
      </c>
      <c r="C7" s="20">
        <v>768</v>
      </c>
      <c r="D7" s="38" t="s">
        <v>62</v>
      </c>
      <c r="E7" s="27" t="s">
        <v>381</v>
      </c>
      <c r="F7" s="27" t="s">
        <v>382</v>
      </c>
      <c r="G7" s="27" t="s">
        <v>383</v>
      </c>
      <c r="H7" s="27" t="s">
        <v>384</v>
      </c>
      <c r="I7" s="31">
        <v>594051.34</v>
      </c>
      <c r="J7" s="32">
        <v>0</v>
      </c>
      <c r="K7" s="32">
        <v>0</v>
      </c>
      <c r="L7" s="32">
        <v>340</v>
      </c>
      <c r="M7" s="32">
        <v>1491.55</v>
      </c>
      <c r="N7" s="33">
        <v>0</v>
      </c>
      <c r="O7" s="33">
        <v>340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40.5" customHeight="1" x14ac:dyDescent="0.25">
      <c r="B8" s="27" t="s">
        <v>480</v>
      </c>
      <c r="C8" s="20">
        <v>764</v>
      </c>
      <c r="D8" s="38" t="s">
        <v>63</v>
      </c>
      <c r="E8" s="27" t="s">
        <v>385</v>
      </c>
      <c r="F8" s="27" t="s">
        <v>386</v>
      </c>
      <c r="G8" s="27" t="s">
        <v>387</v>
      </c>
      <c r="H8" s="27" t="s">
        <v>388</v>
      </c>
      <c r="I8" s="31">
        <v>1443163.26</v>
      </c>
      <c r="J8" s="32">
        <v>838.62</v>
      </c>
      <c r="K8" s="32">
        <v>0</v>
      </c>
      <c r="L8" s="32">
        <v>0</v>
      </c>
      <c r="M8" s="32">
        <v>1400.27</v>
      </c>
      <c r="N8" s="33">
        <v>0</v>
      </c>
      <c r="O8" s="33">
        <v>839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50.25" customHeight="1" x14ac:dyDescent="0.25">
      <c r="B9" s="27" t="s">
        <v>481</v>
      </c>
      <c r="C9" s="20">
        <v>757</v>
      </c>
      <c r="D9" s="39" t="s">
        <v>64</v>
      </c>
      <c r="E9" s="27" t="s">
        <v>389</v>
      </c>
      <c r="F9" s="27" t="s">
        <v>390</v>
      </c>
      <c r="G9" s="27" t="s">
        <v>391</v>
      </c>
      <c r="H9" s="27" t="s">
        <v>392</v>
      </c>
      <c r="I9" s="31">
        <v>185824.1</v>
      </c>
      <c r="J9" s="32">
        <v>0</v>
      </c>
      <c r="K9" s="32">
        <v>0</v>
      </c>
      <c r="L9" s="32">
        <v>73</v>
      </c>
      <c r="M9" s="32">
        <v>125</v>
      </c>
      <c r="N9" s="33">
        <v>0</v>
      </c>
      <c r="O9" s="33">
        <v>64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s="26" customFormat="1" x14ac:dyDescent="0.25">
      <c r="A10" s="5"/>
      <c r="B10" s="4"/>
      <c r="C10" s="3"/>
      <c r="D10" s="1"/>
      <c r="E10" s="1"/>
      <c r="F10" s="1"/>
      <c r="G10" s="1"/>
      <c r="H10" s="2"/>
      <c r="I10" s="31">
        <f t="shared" ref="I10:AA10" si="0">SUM(I7:I9)</f>
        <v>2223038.7000000002</v>
      </c>
      <c r="J10" s="40">
        <f t="shared" si="0"/>
        <v>838.62</v>
      </c>
      <c r="K10" s="40">
        <f t="shared" si="0"/>
        <v>0</v>
      </c>
      <c r="L10" s="40">
        <f t="shared" si="0"/>
        <v>413</v>
      </c>
      <c r="M10" s="40">
        <f t="shared" si="0"/>
        <v>3016.8199999999997</v>
      </c>
      <c r="N10" s="40">
        <f t="shared" si="0"/>
        <v>0</v>
      </c>
      <c r="O10" s="40">
        <f t="shared" si="0"/>
        <v>1243</v>
      </c>
      <c r="P10" s="40">
        <f t="shared" si="0"/>
        <v>0</v>
      </c>
      <c r="Q10" s="40">
        <f t="shared" si="0"/>
        <v>0</v>
      </c>
      <c r="R10" s="40">
        <f t="shared" si="0"/>
        <v>0</v>
      </c>
      <c r="S10" s="40">
        <f t="shared" si="0"/>
        <v>0</v>
      </c>
      <c r="T10" s="40">
        <f t="shared" si="0"/>
        <v>0</v>
      </c>
      <c r="U10" s="40">
        <f t="shared" si="0"/>
        <v>0</v>
      </c>
      <c r="V10" s="40">
        <f t="shared" si="0"/>
        <v>0</v>
      </c>
      <c r="W10" s="40">
        <f t="shared" si="0"/>
        <v>0</v>
      </c>
      <c r="X10" s="40">
        <f t="shared" si="0"/>
        <v>0</v>
      </c>
      <c r="Y10" s="40">
        <f t="shared" si="0"/>
        <v>0</v>
      </c>
      <c r="Z10" s="40">
        <f t="shared" si="0"/>
        <v>0</v>
      </c>
      <c r="AA10" s="40">
        <f t="shared" si="0"/>
        <v>0</v>
      </c>
      <c r="AB10" s="40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B13"/>
  <sheetViews>
    <sheetView showGridLines="0" zoomScale="70" zoomScaleNormal="70" workbookViewId="0">
      <selection activeCell="I13" sqref="I13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65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46.5" customHeight="1" x14ac:dyDescent="0.25">
      <c r="A7" s="16"/>
      <c r="B7" s="27" t="s">
        <v>479</v>
      </c>
      <c r="C7" s="20">
        <v>973</v>
      </c>
      <c r="D7" s="30" t="s">
        <v>66</v>
      </c>
      <c r="E7" s="27" t="s">
        <v>177</v>
      </c>
      <c r="F7" s="27" t="s">
        <v>178</v>
      </c>
      <c r="G7" s="27" t="s">
        <v>179</v>
      </c>
      <c r="H7" s="27" t="s">
        <v>180</v>
      </c>
      <c r="I7" s="31">
        <v>1871575.18</v>
      </c>
      <c r="J7" s="32">
        <v>0</v>
      </c>
      <c r="K7" s="32">
        <v>0</v>
      </c>
      <c r="L7" s="32">
        <v>1046</v>
      </c>
      <c r="M7" s="32">
        <v>1068</v>
      </c>
      <c r="N7" s="33">
        <v>0</v>
      </c>
      <c r="O7" s="33">
        <v>712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51" x14ac:dyDescent="0.25">
      <c r="B8" s="27" t="s">
        <v>480</v>
      </c>
      <c r="C8" s="20">
        <v>757</v>
      </c>
      <c r="D8" s="30" t="s">
        <v>67</v>
      </c>
      <c r="E8" s="27" t="s">
        <v>397</v>
      </c>
      <c r="F8" s="27" t="s">
        <v>398</v>
      </c>
      <c r="G8" s="27" t="s">
        <v>399</v>
      </c>
      <c r="H8" s="27" t="s">
        <v>400</v>
      </c>
      <c r="I8" s="31">
        <v>4138056.27</v>
      </c>
      <c r="J8" s="32">
        <v>0</v>
      </c>
      <c r="K8" s="32">
        <v>0</v>
      </c>
      <c r="L8" s="32">
        <v>3200</v>
      </c>
      <c r="M8" s="32">
        <v>1133.5</v>
      </c>
      <c r="N8" s="33">
        <v>0</v>
      </c>
      <c r="O8" s="33">
        <v>1926.95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2375.48</v>
      </c>
      <c r="V8" s="35">
        <v>4639.72</v>
      </c>
      <c r="W8" s="35">
        <v>1065.24</v>
      </c>
      <c r="X8" s="35">
        <v>2080.59</v>
      </c>
      <c r="Y8" s="35">
        <v>0</v>
      </c>
      <c r="Z8" s="35">
        <v>0</v>
      </c>
      <c r="AA8" s="36">
        <v>0</v>
      </c>
      <c r="AB8" s="21" t="s">
        <v>243</v>
      </c>
    </row>
    <row r="9" spans="1:28" ht="89.25" x14ac:dyDescent="0.25">
      <c r="B9" s="27" t="s">
        <v>481</v>
      </c>
      <c r="C9" s="20">
        <v>872</v>
      </c>
      <c r="D9" s="37" t="s">
        <v>68</v>
      </c>
      <c r="E9" s="27" t="s">
        <v>149</v>
      </c>
      <c r="F9" s="27" t="s">
        <v>150</v>
      </c>
      <c r="G9" s="27" t="s">
        <v>151</v>
      </c>
      <c r="H9" s="27" t="s">
        <v>152</v>
      </c>
      <c r="I9" s="31">
        <v>2452177.37</v>
      </c>
      <c r="J9" s="32">
        <v>0</v>
      </c>
      <c r="K9" s="32">
        <v>0</v>
      </c>
      <c r="L9" s="32">
        <v>974.48</v>
      </c>
      <c r="M9" s="32">
        <v>1230</v>
      </c>
      <c r="N9" s="33">
        <v>0</v>
      </c>
      <c r="O9" s="33">
        <v>0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64.5" customHeight="1" x14ac:dyDescent="0.25">
      <c r="B10" s="27" t="s">
        <v>482</v>
      </c>
      <c r="C10" s="20">
        <v>771</v>
      </c>
      <c r="D10" s="38" t="s">
        <v>69</v>
      </c>
      <c r="E10" s="27" t="s">
        <v>252</v>
      </c>
      <c r="F10" s="27" t="s">
        <v>253</v>
      </c>
      <c r="G10" s="27" t="s">
        <v>254</v>
      </c>
      <c r="H10" s="27" t="s">
        <v>255</v>
      </c>
      <c r="I10" s="31">
        <v>2958259.58</v>
      </c>
      <c r="J10" s="32">
        <v>0</v>
      </c>
      <c r="K10" s="32">
        <v>0</v>
      </c>
      <c r="L10" s="32">
        <v>1350</v>
      </c>
      <c r="M10" s="32">
        <v>2934</v>
      </c>
      <c r="N10" s="33">
        <v>0</v>
      </c>
      <c r="O10" s="33">
        <v>1535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48" customHeight="1" x14ac:dyDescent="0.25">
      <c r="B11" s="27" t="s">
        <v>483</v>
      </c>
      <c r="C11" s="20">
        <v>744</v>
      </c>
      <c r="D11" s="39" t="s">
        <v>70</v>
      </c>
      <c r="E11" s="27" t="s">
        <v>256</v>
      </c>
      <c r="F11" s="27" t="s">
        <v>257</v>
      </c>
      <c r="G11" s="27" t="s">
        <v>258</v>
      </c>
      <c r="H11" s="27" t="s">
        <v>259</v>
      </c>
      <c r="I11" s="31">
        <v>1889124.29</v>
      </c>
      <c r="J11" s="32">
        <v>0</v>
      </c>
      <c r="K11" s="32">
        <v>103</v>
      </c>
      <c r="L11" s="32">
        <v>0</v>
      </c>
      <c r="M11" s="32">
        <v>906</v>
      </c>
      <c r="N11" s="33">
        <v>0</v>
      </c>
      <c r="O11" s="33">
        <v>275</v>
      </c>
      <c r="P11" s="34">
        <v>0</v>
      </c>
      <c r="Q11" s="33">
        <v>0</v>
      </c>
      <c r="R11" s="34">
        <v>0</v>
      </c>
      <c r="S11" s="33">
        <v>0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1</v>
      </c>
      <c r="AB11" s="21" t="s">
        <v>260</v>
      </c>
    </row>
    <row r="12" spans="1:28" ht="38.25" x14ac:dyDescent="0.25">
      <c r="B12" s="27" t="s">
        <v>484</v>
      </c>
      <c r="C12" s="20">
        <v>757</v>
      </c>
      <c r="D12" s="39" t="s">
        <v>71</v>
      </c>
      <c r="E12" s="27" t="s">
        <v>393</v>
      </c>
      <c r="F12" s="27" t="s">
        <v>394</v>
      </c>
      <c r="G12" s="27" t="s">
        <v>395</v>
      </c>
      <c r="H12" s="27" t="s">
        <v>396</v>
      </c>
      <c r="I12" s="31">
        <v>877055.52</v>
      </c>
      <c r="J12" s="32">
        <v>626.54999999999995</v>
      </c>
      <c r="K12" s="32">
        <v>0</v>
      </c>
      <c r="L12" s="32">
        <v>0</v>
      </c>
      <c r="M12" s="32">
        <v>931.5</v>
      </c>
      <c r="N12" s="33">
        <v>0</v>
      </c>
      <c r="O12" s="33">
        <v>626.54999999999995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x14ac:dyDescent="0.25">
      <c r="I13" s="31">
        <f t="shared" ref="I13:AA13" si="0">SUM(I7:I12)</f>
        <v>14186248.210000001</v>
      </c>
      <c r="J13" s="40">
        <f t="shared" si="0"/>
        <v>626.54999999999995</v>
      </c>
      <c r="K13" s="40">
        <f t="shared" si="0"/>
        <v>103</v>
      </c>
      <c r="L13" s="40">
        <f t="shared" si="0"/>
        <v>6570.48</v>
      </c>
      <c r="M13" s="40">
        <f t="shared" si="0"/>
        <v>8203</v>
      </c>
      <c r="N13" s="40">
        <f t="shared" si="0"/>
        <v>0</v>
      </c>
      <c r="O13" s="40">
        <f t="shared" si="0"/>
        <v>5075.5</v>
      </c>
      <c r="P13" s="40">
        <f t="shared" si="0"/>
        <v>0</v>
      </c>
      <c r="Q13" s="40">
        <f t="shared" si="0"/>
        <v>0</v>
      </c>
      <c r="R13" s="40">
        <f t="shared" si="0"/>
        <v>0</v>
      </c>
      <c r="S13" s="40">
        <f t="shared" si="0"/>
        <v>0</v>
      </c>
      <c r="T13" s="40">
        <f t="shared" si="0"/>
        <v>0</v>
      </c>
      <c r="U13" s="40">
        <f t="shared" si="0"/>
        <v>2375.48</v>
      </c>
      <c r="V13" s="40">
        <f t="shared" si="0"/>
        <v>4639.72</v>
      </c>
      <c r="W13" s="40">
        <f t="shared" si="0"/>
        <v>1065.24</v>
      </c>
      <c r="X13" s="40">
        <f t="shared" si="0"/>
        <v>2080.59</v>
      </c>
      <c r="Y13" s="40">
        <f t="shared" si="0"/>
        <v>0</v>
      </c>
      <c r="Z13" s="40">
        <f t="shared" si="0"/>
        <v>0</v>
      </c>
      <c r="AA13" s="40">
        <f t="shared" si="0"/>
        <v>1</v>
      </c>
      <c r="AB13" s="40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B15"/>
  <sheetViews>
    <sheetView showGridLines="0" topLeftCell="B1" zoomScale="70" zoomScaleNormal="70" workbookViewId="0">
      <pane xSplit="7" ySplit="7" topLeftCell="I8" activePane="bottomRight" state="frozen"/>
      <selection activeCell="B1" sqref="B1"/>
      <selection pane="topRight" activeCell="I1" sqref="I1"/>
      <selection pane="bottomLeft" activeCell="B8" sqref="B8"/>
      <selection pane="bottomRight" activeCell="L14" sqref="L14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79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48.75" customHeight="1" x14ac:dyDescent="0.25">
      <c r="A7" s="16"/>
      <c r="B7" s="27" t="s">
        <v>479</v>
      </c>
      <c r="C7" s="20">
        <v>764</v>
      </c>
      <c r="D7" s="30" t="s">
        <v>72</v>
      </c>
      <c r="E7" s="27" t="s">
        <v>261</v>
      </c>
      <c r="F7" s="27" t="s">
        <v>262</v>
      </c>
      <c r="G7" s="27" t="s">
        <v>263</v>
      </c>
      <c r="H7" s="27" t="s">
        <v>264</v>
      </c>
      <c r="I7" s="31">
        <v>19667000</v>
      </c>
      <c r="J7" s="32">
        <v>0</v>
      </c>
      <c r="K7" s="32">
        <v>4950</v>
      </c>
      <c r="L7" s="32">
        <v>0</v>
      </c>
      <c r="M7" s="32">
        <v>0</v>
      </c>
      <c r="N7" s="33">
        <v>232</v>
      </c>
      <c r="O7" s="33">
        <v>0</v>
      </c>
      <c r="P7" s="34">
        <v>155</v>
      </c>
      <c r="Q7" s="33">
        <v>0</v>
      </c>
      <c r="R7" s="34">
        <v>435</v>
      </c>
      <c r="S7" s="33">
        <v>0</v>
      </c>
      <c r="T7" s="34">
        <v>217.5</v>
      </c>
      <c r="U7" s="35">
        <v>1810</v>
      </c>
      <c r="V7" s="35">
        <v>0</v>
      </c>
      <c r="W7" s="35">
        <v>724</v>
      </c>
      <c r="X7" s="35">
        <v>0</v>
      </c>
      <c r="Y7" s="35">
        <v>17734.650000000001</v>
      </c>
      <c r="Z7" s="35">
        <v>3643</v>
      </c>
      <c r="AA7" s="36">
        <v>4</v>
      </c>
      <c r="AB7" s="50" t="s">
        <v>265</v>
      </c>
    </row>
    <row r="8" spans="1:28" ht="41.25" customHeight="1" x14ac:dyDescent="0.25">
      <c r="B8" s="27" t="s">
        <v>480</v>
      </c>
      <c r="C8" s="20">
        <v>755</v>
      </c>
      <c r="D8" s="30" t="s">
        <v>73</v>
      </c>
      <c r="E8" s="27" t="s">
        <v>326</v>
      </c>
      <c r="F8" s="27" t="s">
        <v>325</v>
      </c>
      <c r="G8" s="27" t="s">
        <v>324</v>
      </c>
      <c r="H8" s="27" t="s">
        <v>323</v>
      </c>
      <c r="I8" s="31">
        <v>61864947.710000001</v>
      </c>
      <c r="J8" s="32">
        <v>5099</v>
      </c>
      <c r="K8" s="32">
        <v>4123</v>
      </c>
      <c r="L8" s="32">
        <v>0</v>
      </c>
      <c r="M8" s="32">
        <v>1581</v>
      </c>
      <c r="N8" s="33">
        <v>0</v>
      </c>
      <c r="O8" s="33">
        <v>790.5</v>
      </c>
      <c r="P8" s="34">
        <v>0</v>
      </c>
      <c r="Q8" s="33">
        <v>717.5</v>
      </c>
      <c r="R8" s="33">
        <v>0</v>
      </c>
      <c r="S8" s="33">
        <v>205</v>
      </c>
      <c r="T8" s="34">
        <v>0</v>
      </c>
      <c r="U8" s="35">
        <v>0</v>
      </c>
      <c r="V8" s="35">
        <v>38500</v>
      </c>
      <c r="W8" s="35">
        <v>0</v>
      </c>
      <c r="X8" s="35">
        <v>11000</v>
      </c>
      <c r="Y8" s="35">
        <v>17665</v>
      </c>
      <c r="Z8" s="35">
        <v>3533</v>
      </c>
      <c r="AA8" s="36">
        <v>2</v>
      </c>
      <c r="AB8" s="21" t="s">
        <v>335</v>
      </c>
    </row>
    <row r="9" spans="1:28" ht="35.25" customHeight="1" x14ac:dyDescent="0.25">
      <c r="B9" s="27" t="s">
        <v>481</v>
      </c>
      <c r="C9" s="20">
        <v>754</v>
      </c>
      <c r="D9" s="37" t="s">
        <v>74</v>
      </c>
      <c r="E9" s="27" t="s">
        <v>182</v>
      </c>
      <c r="F9" s="27" t="s">
        <v>327</v>
      </c>
      <c r="G9" s="27" t="s">
        <v>328</v>
      </c>
      <c r="H9" s="27" t="s">
        <v>329</v>
      </c>
      <c r="I9" s="31">
        <v>96512889.959999993</v>
      </c>
      <c r="J9" s="32"/>
      <c r="K9" s="32">
        <v>27357</v>
      </c>
      <c r="L9" s="32"/>
      <c r="M9" s="32">
        <v>26396</v>
      </c>
      <c r="N9" s="33"/>
      <c r="O9" s="33">
        <v>14031</v>
      </c>
      <c r="P9" s="34">
        <v>0</v>
      </c>
      <c r="Q9" s="33">
        <v>0</v>
      </c>
      <c r="R9" s="34">
        <v>16506.400000000001</v>
      </c>
      <c r="S9" s="33">
        <v>0</v>
      </c>
      <c r="T9" s="35">
        <v>7035.72</v>
      </c>
      <c r="U9" s="35">
        <v>28069.200000000001</v>
      </c>
      <c r="V9" s="35">
        <v>0</v>
      </c>
      <c r="W9" s="35">
        <v>11964.28</v>
      </c>
      <c r="X9" s="35">
        <v>0</v>
      </c>
      <c r="Y9" s="35">
        <v>13282.9</v>
      </c>
      <c r="Z9" s="35">
        <v>3945.36</v>
      </c>
      <c r="AA9" s="36">
        <v>2</v>
      </c>
      <c r="AB9" s="21" t="s">
        <v>330</v>
      </c>
    </row>
    <row r="10" spans="1:28" ht="38.25" x14ac:dyDescent="0.25">
      <c r="B10" s="27" t="s">
        <v>482</v>
      </c>
      <c r="C10" s="20">
        <v>752</v>
      </c>
      <c r="D10" s="38" t="s">
        <v>75</v>
      </c>
      <c r="E10" s="42" t="s">
        <v>153</v>
      </c>
      <c r="F10" s="42" t="s">
        <v>154</v>
      </c>
      <c r="G10" s="42" t="s">
        <v>155</v>
      </c>
      <c r="H10" s="42" t="s">
        <v>156</v>
      </c>
      <c r="I10" s="43">
        <v>11302985.75</v>
      </c>
      <c r="J10" s="44">
        <v>0</v>
      </c>
      <c r="K10" s="44">
        <v>0</v>
      </c>
      <c r="L10" s="51">
        <v>2730</v>
      </c>
      <c r="M10" s="51">
        <v>3950</v>
      </c>
      <c r="N10" s="44">
        <v>0</v>
      </c>
      <c r="O10" s="44">
        <v>3250</v>
      </c>
      <c r="P10" s="45">
        <v>0</v>
      </c>
      <c r="Q10" s="45">
        <v>16200</v>
      </c>
      <c r="R10" s="46">
        <v>0</v>
      </c>
      <c r="S10" s="45">
        <v>5400</v>
      </c>
      <c r="T10" s="46">
        <v>0</v>
      </c>
      <c r="U10" s="45">
        <v>0</v>
      </c>
      <c r="V10" s="46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1</v>
      </c>
      <c r="AB10" s="21" t="s">
        <v>157</v>
      </c>
    </row>
    <row r="11" spans="1:28" ht="64.5" customHeight="1" x14ac:dyDescent="0.25">
      <c r="B11" s="27" t="s">
        <v>483</v>
      </c>
      <c r="C11" s="20">
        <v>751</v>
      </c>
      <c r="D11" s="38" t="s">
        <v>75</v>
      </c>
      <c r="E11" s="42" t="s">
        <v>158</v>
      </c>
      <c r="F11" s="42" t="s">
        <v>159</v>
      </c>
      <c r="G11" s="42" t="s">
        <v>155</v>
      </c>
      <c r="H11" s="42" t="s">
        <v>156</v>
      </c>
      <c r="I11" s="43">
        <v>11302985.75</v>
      </c>
      <c r="J11" s="44">
        <v>0</v>
      </c>
      <c r="K11" s="44">
        <v>0</v>
      </c>
      <c r="L11" s="51">
        <v>2690</v>
      </c>
      <c r="M11" s="51">
        <v>4600</v>
      </c>
      <c r="N11" s="44">
        <v>0</v>
      </c>
      <c r="O11" s="44">
        <v>2840</v>
      </c>
      <c r="P11" s="45">
        <v>0</v>
      </c>
      <c r="Q11" s="45">
        <v>16200</v>
      </c>
      <c r="R11" s="46">
        <v>0</v>
      </c>
      <c r="S11" s="45">
        <v>5400</v>
      </c>
      <c r="T11" s="46">
        <v>0</v>
      </c>
      <c r="U11" s="45">
        <v>0</v>
      </c>
      <c r="V11" s="46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51" t="s">
        <v>243</v>
      </c>
    </row>
    <row r="12" spans="1:28" ht="95.25" customHeight="1" x14ac:dyDescent="0.25">
      <c r="B12" s="27" t="s">
        <v>484</v>
      </c>
      <c r="C12" s="20">
        <v>872</v>
      </c>
      <c r="D12" s="38" t="s">
        <v>76</v>
      </c>
      <c r="E12" s="42" t="s">
        <v>150</v>
      </c>
      <c r="F12" s="42" t="s">
        <v>198</v>
      </c>
      <c r="G12" s="42" t="s">
        <v>199</v>
      </c>
      <c r="H12" s="42" t="s">
        <v>200</v>
      </c>
      <c r="I12" s="43">
        <v>2270684.6</v>
      </c>
      <c r="J12" s="44">
        <v>0</v>
      </c>
      <c r="K12" s="44">
        <v>0</v>
      </c>
      <c r="L12" s="44">
        <v>868</v>
      </c>
      <c r="M12" s="44">
        <v>1528.4</v>
      </c>
      <c r="N12" s="45">
        <v>0</v>
      </c>
      <c r="O12" s="45">
        <v>868</v>
      </c>
      <c r="P12" s="46">
        <v>0</v>
      </c>
      <c r="Q12" s="45">
        <v>0</v>
      </c>
      <c r="R12" s="46">
        <v>0</v>
      </c>
      <c r="S12" s="45">
        <v>0</v>
      </c>
      <c r="T12" s="46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8">
        <v>0</v>
      </c>
      <c r="AB12" s="49" t="s">
        <v>243</v>
      </c>
    </row>
    <row r="13" spans="1:28" ht="48" customHeight="1" x14ac:dyDescent="0.25">
      <c r="B13" s="27" t="s">
        <v>485</v>
      </c>
      <c r="C13" s="20">
        <v>758</v>
      </c>
      <c r="D13" s="39" t="s">
        <v>77</v>
      </c>
      <c r="E13" s="42" t="s">
        <v>201</v>
      </c>
      <c r="F13" s="42" t="s">
        <v>202</v>
      </c>
      <c r="G13" s="42" t="s">
        <v>203</v>
      </c>
      <c r="H13" s="42" t="s">
        <v>204</v>
      </c>
      <c r="I13" s="43">
        <v>861423.97</v>
      </c>
      <c r="J13" s="44">
        <v>0</v>
      </c>
      <c r="K13" s="44">
        <v>0</v>
      </c>
      <c r="L13" s="44">
        <v>317</v>
      </c>
      <c r="M13" s="44">
        <v>760.7</v>
      </c>
      <c r="N13" s="45">
        <v>0</v>
      </c>
      <c r="O13" s="45">
        <v>595</v>
      </c>
      <c r="P13" s="46">
        <v>0</v>
      </c>
      <c r="Q13" s="45">
        <v>0</v>
      </c>
      <c r="R13" s="46">
        <v>0</v>
      </c>
      <c r="S13" s="45">
        <v>0</v>
      </c>
      <c r="T13" s="46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8">
        <v>0</v>
      </c>
      <c r="AB13" s="49" t="s">
        <v>243</v>
      </c>
    </row>
    <row r="14" spans="1:28" ht="42" customHeight="1" x14ac:dyDescent="0.25">
      <c r="B14" s="27" t="s">
        <v>486</v>
      </c>
      <c r="C14" s="20">
        <v>751</v>
      </c>
      <c r="D14" s="39" t="s">
        <v>78</v>
      </c>
      <c r="E14" s="27" t="s">
        <v>230</v>
      </c>
      <c r="F14" s="27" t="s">
        <v>231</v>
      </c>
      <c r="G14" s="27" t="s">
        <v>228</v>
      </c>
      <c r="H14" s="27" t="s">
        <v>229</v>
      </c>
      <c r="I14" s="31">
        <v>4141554.81</v>
      </c>
      <c r="J14" s="32">
        <v>0</v>
      </c>
      <c r="K14" s="32">
        <v>278</v>
      </c>
      <c r="L14" s="32">
        <v>0</v>
      </c>
      <c r="M14" s="32">
        <v>670</v>
      </c>
      <c r="N14" s="33">
        <v>0</v>
      </c>
      <c r="O14" s="33">
        <v>330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5">
        <v>882.1</v>
      </c>
      <c r="V14" s="35">
        <v>0</v>
      </c>
      <c r="W14" s="35">
        <v>294</v>
      </c>
      <c r="X14" s="35">
        <v>0</v>
      </c>
      <c r="Y14" s="35">
        <v>0</v>
      </c>
      <c r="Z14" s="35">
        <v>0</v>
      </c>
      <c r="AA14" s="36">
        <v>0</v>
      </c>
      <c r="AB14" s="21"/>
    </row>
    <row r="15" spans="1:28" x14ac:dyDescent="0.25">
      <c r="I15" s="31">
        <f t="shared" ref="I15:AA15" si="0">SUM(I7:I14)</f>
        <v>207924472.55000001</v>
      </c>
      <c r="J15" s="40">
        <f t="shared" si="0"/>
        <v>5099</v>
      </c>
      <c r="K15" s="40">
        <f t="shared" si="0"/>
        <v>36708</v>
      </c>
      <c r="L15" s="40">
        <f t="shared" si="0"/>
        <v>6605</v>
      </c>
      <c r="M15" s="40">
        <f t="shared" si="0"/>
        <v>39486.1</v>
      </c>
      <c r="N15" s="40">
        <f t="shared" si="0"/>
        <v>232</v>
      </c>
      <c r="O15" s="40">
        <f t="shared" si="0"/>
        <v>22704.5</v>
      </c>
      <c r="P15" s="40">
        <f t="shared" si="0"/>
        <v>155</v>
      </c>
      <c r="Q15" s="40">
        <f t="shared" si="0"/>
        <v>33117.5</v>
      </c>
      <c r="R15" s="40">
        <f t="shared" si="0"/>
        <v>16941.400000000001</v>
      </c>
      <c r="S15" s="40">
        <f t="shared" si="0"/>
        <v>11005</v>
      </c>
      <c r="T15" s="40">
        <f t="shared" si="0"/>
        <v>7253.22</v>
      </c>
      <c r="U15" s="40">
        <f t="shared" si="0"/>
        <v>30761.3</v>
      </c>
      <c r="V15" s="40">
        <f t="shared" si="0"/>
        <v>38500</v>
      </c>
      <c r="W15" s="40">
        <f t="shared" si="0"/>
        <v>12982.28</v>
      </c>
      <c r="X15" s="40">
        <f t="shared" si="0"/>
        <v>11000</v>
      </c>
      <c r="Y15" s="40">
        <f t="shared" si="0"/>
        <v>48682.55</v>
      </c>
      <c r="Z15" s="40">
        <f t="shared" si="0"/>
        <v>11121.36</v>
      </c>
      <c r="AA15" s="40">
        <f t="shared" si="0"/>
        <v>9</v>
      </c>
      <c r="AB15" s="40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B14"/>
  <sheetViews>
    <sheetView showGridLines="0" topLeftCell="E1" zoomScale="85" zoomScaleNormal="85" workbookViewId="0">
      <selection activeCell="N18" sqref="N18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80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54" customHeight="1" x14ac:dyDescent="0.25">
      <c r="A7" s="16"/>
      <c r="B7" s="27" t="s">
        <v>479</v>
      </c>
      <c r="C7" s="20">
        <v>768</v>
      </c>
      <c r="D7" s="52" t="s">
        <v>81</v>
      </c>
      <c r="E7" s="27" t="s">
        <v>145</v>
      </c>
      <c r="F7" s="27" t="s">
        <v>146</v>
      </c>
      <c r="G7" s="27" t="s">
        <v>147</v>
      </c>
      <c r="H7" s="27" t="s">
        <v>148</v>
      </c>
      <c r="I7" s="31">
        <v>2591579.2200000002</v>
      </c>
      <c r="J7" s="32">
        <v>0</v>
      </c>
      <c r="K7" s="32">
        <v>0</v>
      </c>
      <c r="L7" s="32">
        <v>1968</v>
      </c>
      <c r="M7" s="32">
        <v>3148.02</v>
      </c>
      <c r="N7" s="33">
        <v>660.6</v>
      </c>
      <c r="O7" s="33">
        <v>1601</v>
      </c>
      <c r="P7" s="34">
        <v>367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53.25" customHeight="1" x14ac:dyDescent="0.25">
      <c r="B8" s="27" t="s">
        <v>480</v>
      </c>
      <c r="C8" s="20">
        <v>768</v>
      </c>
      <c r="D8" s="37" t="s">
        <v>82</v>
      </c>
      <c r="E8" s="27" t="s">
        <v>321</v>
      </c>
      <c r="F8" s="27" t="s">
        <v>322</v>
      </c>
      <c r="G8" s="27" t="s">
        <v>147</v>
      </c>
      <c r="H8" s="27" t="s">
        <v>320</v>
      </c>
      <c r="I8" s="31">
        <v>2716272.09</v>
      </c>
      <c r="J8" s="32">
        <v>0</v>
      </c>
      <c r="K8" s="32">
        <v>0</v>
      </c>
      <c r="L8" s="32">
        <v>999</v>
      </c>
      <c r="M8" s="32">
        <v>2342</v>
      </c>
      <c r="N8" s="33">
        <v>0</v>
      </c>
      <c r="O8" s="33">
        <v>1620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57.75" customHeight="1" x14ac:dyDescent="0.25">
      <c r="B9" s="27" t="s">
        <v>481</v>
      </c>
      <c r="C9" s="20">
        <v>757</v>
      </c>
      <c r="D9" s="52" t="s">
        <v>83</v>
      </c>
      <c r="E9" s="42" t="s">
        <v>205</v>
      </c>
      <c r="F9" s="42" t="s">
        <v>206</v>
      </c>
      <c r="G9" s="42" t="s">
        <v>147</v>
      </c>
      <c r="H9" s="42" t="s">
        <v>207</v>
      </c>
      <c r="I9" s="43">
        <v>759777.69</v>
      </c>
      <c r="J9" s="44">
        <v>0</v>
      </c>
      <c r="K9" s="44">
        <v>0</v>
      </c>
      <c r="L9" s="44">
        <v>0</v>
      </c>
      <c r="M9" s="44">
        <v>769.3</v>
      </c>
      <c r="N9" s="45">
        <v>0</v>
      </c>
      <c r="O9" s="45">
        <v>512</v>
      </c>
      <c r="P9" s="46">
        <v>0</v>
      </c>
      <c r="Q9" s="45">
        <v>0</v>
      </c>
      <c r="R9" s="46">
        <v>0</v>
      </c>
      <c r="S9" s="45">
        <v>0</v>
      </c>
      <c r="T9" s="46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8">
        <v>0</v>
      </c>
      <c r="AB9" s="49" t="s">
        <v>243</v>
      </c>
    </row>
    <row r="10" spans="1:28" ht="31.5" customHeight="1" x14ac:dyDescent="0.25">
      <c r="B10" s="27" t="s">
        <v>482</v>
      </c>
      <c r="C10" s="20">
        <v>757</v>
      </c>
      <c r="D10" s="38" t="s">
        <v>84</v>
      </c>
      <c r="E10" s="27" t="s">
        <v>304</v>
      </c>
      <c r="F10" s="27" t="s">
        <v>305</v>
      </c>
      <c r="G10" s="27" t="s">
        <v>306</v>
      </c>
      <c r="H10" s="27" t="s">
        <v>307</v>
      </c>
      <c r="I10" s="31">
        <v>3554618.04</v>
      </c>
      <c r="J10" s="32">
        <v>0</v>
      </c>
      <c r="K10" s="32">
        <v>0</v>
      </c>
      <c r="L10" s="32">
        <v>2320</v>
      </c>
      <c r="M10" s="32">
        <v>200</v>
      </c>
      <c r="N10" s="33">
        <v>0</v>
      </c>
      <c r="O10" s="33">
        <v>60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5800</v>
      </c>
      <c r="V10" s="35">
        <v>0</v>
      </c>
      <c r="W10" s="35">
        <v>2320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36" customHeight="1" x14ac:dyDescent="0.25">
      <c r="B11" s="27" t="s">
        <v>483</v>
      </c>
      <c r="C11" s="20">
        <v>973</v>
      </c>
      <c r="D11" s="52" t="s">
        <v>85</v>
      </c>
      <c r="E11" s="42" t="s">
        <v>208</v>
      </c>
      <c r="F11" s="42" t="s">
        <v>209</v>
      </c>
      <c r="G11" s="42" t="s">
        <v>210</v>
      </c>
      <c r="H11" s="42" t="s">
        <v>211</v>
      </c>
      <c r="I11" s="43">
        <v>353151.45</v>
      </c>
      <c r="J11" s="44">
        <v>0</v>
      </c>
      <c r="K11" s="44">
        <v>0</v>
      </c>
      <c r="L11" s="44">
        <v>0</v>
      </c>
      <c r="M11" s="44">
        <v>382.6</v>
      </c>
      <c r="N11" s="45">
        <v>0</v>
      </c>
      <c r="O11" s="45">
        <v>282</v>
      </c>
      <c r="P11" s="46">
        <v>0</v>
      </c>
      <c r="Q11" s="45">
        <v>0</v>
      </c>
      <c r="R11" s="46">
        <v>0</v>
      </c>
      <c r="S11" s="45">
        <v>0</v>
      </c>
      <c r="T11" s="46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8">
        <v>0</v>
      </c>
      <c r="AB11" s="49" t="s">
        <v>243</v>
      </c>
    </row>
    <row r="12" spans="1:28" ht="43.5" customHeight="1" x14ac:dyDescent="0.25">
      <c r="B12" s="27" t="s">
        <v>484</v>
      </c>
      <c r="C12" s="20">
        <v>757</v>
      </c>
      <c r="D12" s="38" t="s">
        <v>86</v>
      </c>
      <c r="E12" s="27" t="s">
        <v>305</v>
      </c>
      <c r="F12" s="27" t="s">
        <v>308</v>
      </c>
      <c r="G12" s="27" t="s">
        <v>309</v>
      </c>
      <c r="H12" s="27" t="s">
        <v>310</v>
      </c>
      <c r="I12" s="31">
        <v>1440486.7</v>
      </c>
      <c r="J12" s="32">
        <v>0</v>
      </c>
      <c r="K12" s="32">
        <v>0</v>
      </c>
      <c r="L12" s="32">
        <v>700</v>
      </c>
      <c r="M12" s="32">
        <v>0</v>
      </c>
      <c r="N12" s="33">
        <v>0</v>
      </c>
      <c r="O12" s="33">
        <v>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375</v>
      </c>
      <c r="W12" s="35">
        <v>0</v>
      </c>
      <c r="X12" s="35">
        <v>150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35.25" customHeight="1" x14ac:dyDescent="0.25">
      <c r="B13" s="27" t="s">
        <v>485</v>
      </c>
      <c r="C13" s="20">
        <v>973</v>
      </c>
      <c r="D13" s="39" t="s">
        <v>87</v>
      </c>
      <c r="E13" s="53" t="s">
        <v>276</v>
      </c>
      <c r="F13" s="53" t="s">
        <v>277</v>
      </c>
      <c r="G13" s="53" t="s">
        <v>278</v>
      </c>
      <c r="H13" s="53" t="s">
        <v>279</v>
      </c>
      <c r="I13" s="54">
        <v>53965607.25</v>
      </c>
      <c r="J13" s="55">
        <v>480</v>
      </c>
      <c r="K13" s="55" t="s">
        <v>274</v>
      </c>
      <c r="L13" s="55" t="s">
        <v>274</v>
      </c>
      <c r="M13" s="55" t="s">
        <v>274</v>
      </c>
      <c r="N13" s="56">
        <v>2442</v>
      </c>
      <c r="O13" s="56" t="s">
        <v>274</v>
      </c>
      <c r="P13" s="57">
        <v>958</v>
      </c>
      <c r="Q13" s="56" t="s">
        <v>274</v>
      </c>
      <c r="R13" s="57" t="s">
        <v>274</v>
      </c>
      <c r="S13" s="56" t="s">
        <v>274</v>
      </c>
      <c r="T13" s="57" t="s">
        <v>274</v>
      </c>
      <c r="U13" s="58" t="s">
        <v>274</v>
      </c>
      <c r="V13" s="58">
        <v>2135</v>
      </c>
      <c r="W13" s="58" t="s">
        <v>274</v>
      </c>
      <c r="X13" s="58">
        <v>711</v>
      </c>
      <c r="Y13" s="58">
        <v>737</v>
      </c>
      <c r="Z13" s="58">
        <v>210.6</v>
      </c>
      <c r="AA13" s="59">
        <v>1</v>
      </c>
      <c r="AB13" s="29" t="s">
        <v>280</v>
      </c>
    </row>
    <row r="14" spans="1:28" x14ac:dyDescent="0.25">
      <c r="I14" s="31">
        <f t="shared" ref="I14:AA14" si="0">SUM(I7:I13)</f>
        <v>65381492.439999998</v>
      </c>
      <c r="J14" s="40">
        <f t="shared" si="0"/>
        <v>480</v>
      </c>
      <c r="K14" s="40">
        <f t="shared" si="0"/>
        <v>0</v>
      </c>
      <c r="L14" s="40">
        <f t="shared" si="0"/>
        <v>5987</v>
      </c>
      <c r="M14" s="40">
        <f t="shared" si="0"/>
        <v>6841.920000000001</v>
      </c>
      <c r="N14" s="40">
        <f t="shared" si="0"/>
        <v>3102.6</v>
      </c>
      <c r="O14" s="40">
        <f t="shared" si="0"/>
        <v>4075</v>
      </c>
      <c r="P14" s="40">
        <f t="shared" si="0"/>
        <v>1325</v>
      </c>
      <c r="Q14" s="40">
        <f t="shared" si="0"/>
        <v>0</v>
      </c>
      <c r="R14" s="40">
        <f t="shared" si="0"/>
        <v>0</v>
      </c>
      <c r="S14" s="40">
        <f t="shared" si="0"/>
        <v>0</v>
      </c>
      <c r="T14" s="40">
        <f t="shared" si="0"/>
        <v>0</v>
      </c>
      <c r="U14" s="40">
        <f t="shared" si="0"/>
        <v>5800</v>
      </c>
      <c r="V14" s="40">
        <f t="shared" si="0"/>
        <v>2510</v>
      </c>
      <c r="W14" s="40">
        <f t="shared" si="0"/>
        <v>2320</v>
      </c>
      <c r="X14" s="40">
        <f t="shared" si="0"/>
        <v>861</v>
      </c>
      <c r="Y14" s="40">
        <f t="shared" si="0"/>
        <v>737</v>
      </c>
      <c r="Z14" s="32">
        <f t="shared" si="0"/>
        <v>210.6</v>
      </c>
      <c r="AA14" s="40">
        <f t="shared" si="0"/>
        <v>1</v>
      </c>
      <c r="AB14" s="31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</sheetPr>
  <dimension ref="A1:AB14"/>
  <sheetViews>
    <sheetView showGridLines="0" topLeftCell="F1" zoomScale="85" zoomScaleNormal="85" workbookViewId="0">
      <selection activeCell="Q13" sqref="Q13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88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44.25" customHeight="1" x14ac:dyDescent="0.25">
      <c r="A7" s="16"/>
      <c r="B7" s="27" t="s">
        <v>479</v>
      </c>
      <c r="C7" s="20">
        <v>777</v>
      </c>
      <c r="D7" s="60" t="s">
        <v>89</v>
      </c>
      <c r="E7" s="27" t="s">
        <v>224</v>
      </c>
      <c r="F7" s="27" t="s">
        <v>225</v>
      </c>
      <c r="G7" s="27" t="s">
        <v>226</v>
      </c>
      <c r="H7" s="27" t="s">
        <v>227</v>
      </c>
      <c r="I7" s="31">
        <v>844999.19</v>
      </c>
      <c r="J7" s="32">
        <v>0</v>
      </c>
      <c r="K7" s="32">
        <v>0</v>
      </c>
      <c r="L7" s="32">
        <v>235</v>
      </c>
      <c r="M7" s="32">
        <v>848.46</v>
      </c>
      <c r="N7" s="33">
        <v>0</v>
      </c>
      <c r="O7" s="33">
        <v>424.23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39" customHeight="1" x14ac:dyDescent="0.25">
      <c r="B8" s="27" t="s">
        <v>480</v>
      </c>
      <c r="C8" s="20">
        <v>757</v>
      </c>
      <c r="D8" s="60" t="s">
        <v>90</v>
      </c>
      <c r="E8" s="27" t="s">
        <v>300</v>
      </c>
      <c r="F8" s="27" t="s">
        <v>301</v>
      </c>
      <c r="G8" s="27" t="s">
        <v>302</v>
      </c>
      <c r="H8" s="27" t="s">
        <v>303</v>
      </c>
      <c r="I8" s="31">
        <v>5374102.8899999997</v>
      </c>
      <c r="J8" s="32">
        <v>0</v>
      </c>
      <c r="K8" s="32">
        <v>0</v>
      </c>
      <c r="L8" s="32">
        <v>2700</v>
      </c>
      <c r="M8" s="32">
        <v>3900.87</v>
      </c>
      <c r="N8" s="33">
        <v>0</v>
      </c>
      <c r="O8" s="33">
        <v>1330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5026.72</v>
      </c>
      <c r="V8" s="35">
        <v>0</v>
      </c>
      <c r="W8" s="35">
        <v>1948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37.5" customHeight="1" x14ac:dyDescent="0.25">
      <c r="B9" s="27" t="s">
        <v>481</v>
      </c>
      <c r="C9" s="20">
        <v>771</v>
      </c>
      <c r="D9" s="37" t="s">
        <v>91</v>
      </c>
      <c r="E9" s="27" t="s">
        <v>316</v>
      </c>
      <c r="F9" s="27" t="s">
        <v>317</v>
      </c>
      <c r="G9" s="27" t="s">
        <v>319</v>
      </c>
      <c r="H9" s="27" t="s">
        <v>318</v>
      </c>
      <c r="I9" s="31">
        <v>5637085.5800000001</v>
      </c>
      <c r="J9" s="32">
        <v>0</v>
      </c>
      <c r="K9" s="32">
        <v>0</v>
      </c>
      <c r="L9" s="32">
        <v>3400</v>
      </c>
      <c r="M9" s="32">
        <v>2712</v>
      </c>
      <c r="N9" s="33">
        <v>0</v>
      </c>
      <c r="O9" s="33">
        <v>1356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69" customHeight="1" x14ac:dyDescent="0.25">
      <c r="B10" s="27" t="s">
        <v>482</v>
      </c>
      <c r="C10" s="20">
        <v>757</v>
      </c>
      <c r="D10" s="38" t="s">
        <v>92</v>
      </c>
      <c r="E10" s="27" t="s">
        <v>409</v>
      </c>
      <c r="F10" s="27" t="s">
        <v>410</v>
      </c>
      <c r="G10" s="27" t="s">
        <v>411</v>
      </c>
      <c r="H10" s="27" t="s">
        <v>412</v>
      </c>
      <c r="I10" s="31">
        <v>586917.93000000005</v>
      </c>
      <c r="J10" s="32">
        <v>0</v>
      </c>
      <c r="K10" s="32">
        <v>0</v>
      </c>
      <c r="L10" s="32">
        <v>0</v>
      </c>
      <c r="M10" s="32">
        <v>0</v>
      </c>
      <c r="N10" s="33">
        <v>0</v>
      </c>
      <c r="O10" s="33">
        <v>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36" customHeight="1" x14ac:dyDescent="0.25">
      <c r="B11" s="27" t="s">
        <v>483</v>
      </c>
      <c r="C11" s="20">
        <v>764</v>
      </c>
      <c r="D11" s="52" t="s">
        <v>93</v>
      </c>
      <c r="E11" s="27" t="s">
        <v>141</v>
      </c>
      <c r="F11" s="27" t="s">
        <v>142</v>
      </c>
      <c r="G11" s="27" t="s">
        <v>143</v>
      </c>
      <c r="H11" s="27" t="s">
        <v>144</v>
      </c>
      <c r="I11" s="31">
        <v>2288137.4500000002</v>
      </c>
      <c r="J11" s="32">
        <v>1635</v>
      </c>
      <c r="K11" s="32">
        <v>0</v>
      </c>
      <c r="L11" s="32">
        <v>0</v>
      </c>
      <c r="M11" s="32">
        <v>2466</v>
      </c>
      <c r="N11" s="33">
        <v>1404</v>
      </c>
      <c r="O11" s="33">
        <v>875</v>
      </c>
      <c r="P11" s="34">
        <v>760</v>
      </c>
      <c r="Q11" s="33">
        <v>0</v>
      </c>
      <c r="R11" s="34">
        <v>0</v>
      </c>
      <c r="S11" s="33">
        <v>0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0</v>
      </c>
      <c r="AB11" s="21" t="s">
        <v>243</v>
      </c>
    </row>
    <row r="12" spans="1:28" ht="57" customHeight="1" x14ac:dyDescent="0.25">
      <c r="B12" s="27" t="s">
        <v>484</v>
      </c>
      <c r="C12" s="20">
        <v>776</v>
      </c>
      <c r="D12" s="37" t="s">
        <v>94</v>
      </c>
      <c r="E12" s="27" t="s">
        <v>405</v>
      </c>
      <c r="F12" s="27" t="s">
        <v>406</v>
      </c>
      <c r="G12" s="27" t="s">
        <v>407</v>
      </c>
      <c r="H12" s="27" t="s">
        <v>408</v>
      </c>
      <c r="I12" s="31">
        <v>106957.85</v>
      </c>
      <c r="J12" s="32">
        <v>0</v>
      </c>
      <c r="K12" s="32">
        <v>0</v>
      </c>
      <c r="L12" s="32">
        <v>109.42</v>
      </c>
      <c r="M12" s="32">
        <v>164.13</v>
      </c>
      <c r="N12" s="33">
        <v>0</v>
      </c>
      <c r="O12" s="32">
        <v>109.42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86.25" customHeight="1" x14ac:dyDescent="0.25">
      <c r="B13" s="27" t="s">
        <v>485</v>
      </c>
      <c r="C13" s="20">
        <v>768</v>
      </c>
      <c r="D13" s="37" t="s">
        <v>95</v>
      </c>
      <c r="E13" s="27" t="s">
        <v>401</v>
      </c>
      <c r="F13" s="27" t="s">
        <v>402</v>
      </c>
      <c r="G13" s="27" t="s">
        <v>403</v>
      </c>
      <c r="H13" s="27" t="s">
        <v>404</v>
      </c>
      <c r="I13" s="31">
        <v>435944.3</v>
      </c>
      <c r="J13" s="32">
        <v>0</v>
      </c>
      <c r="K13" s="32">
        <v>0</v>
      </c>
      <c r="L13" s="32">
        <v>0</v>
      </c>
      <c r="M13" s="32">
        <v>0</v>
      </c>
      <c r="N13" s="33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21" t="s">
        <v>243</v>
      </c>
    </row>
    <row r="14" spans="1:28" s="26" customFormat="1" x14ac:dyDescent="0.25">
      <c r="A14" s="5"/>
      <c r="B14" s="4"/>
      <c r="C14" s="3"/>
      <c r="D14" s="1"/>
      <c r="E14" s="1"/>
      <c r="F14" s="1"/>
      <c r="G14" s="1"/>
      <c r="H14" s="2"/>
      <c r="I14" s="31">
        <f t="shared" ref="I14:AA14" si="0">SUM(I7:I13)</f>
        <v>15274145.189999999</v>
      </c>
      <c r="J14" s="40">
        <f t="shared" si="0"/>
        <v>1635</v>
      </c>
      <c r="K14" s="40">
        <f t="shared" si="0"/>
        <v>0</v>
      </c>
      <c r="L14" s="40">
        <f t="shared" si="0"/>
        <v>6444.42</v>
      </c>
      <c r="M14" s="40">
        <f t="shared" si="0"/>
        <v>10091.459999999999</v>
      </c>
      <c r="N14" s="40">
        <f t="shared" si="0"/>
        <v>1404</v>
      </c>
      <c r="O14" s="61">
        <f t="shared" si="0"/>
        <v>4094.65</v>
      </c>
      <c r="P14" s="40">
        <f t="shared" si="0"/>
        <v>760</v>
      </c>
      <c r="Q14" s="40">
        <f t="shared" si="0"/>
        <v>0</v>
      </c>
      <c r="R14" s="40">
        <f t="shared" si="0"/>
        <v>0</v>
      </c>
      <c r="S14" s="40">
        <f t="shared" si="0"/>
        <v>0</v>
      </c>
      <c r="T14" s="40">
        <f t="shared" si="0"/>
        <v>0</v>
      </c>
      <c r="U14" s="40">
        <f t="shared" si="0"/>
        <v>5026.72</v>
      </c>
      <c r="V14" s="40">
        <f t="shared" si="0"/>
        <v>0</v>
      </c>
      <c r="W14" s="40">
        <f t="shared" si="0"/>
        <v>1948</v>
      </c>
      <c r="X14" s="40">
        <f t="shared" si="0"/>
        <v>0</v>
      </c>
      <c r="Y14" s="40">
        <f t="shared" si="0"/>
        <v>0</v>
      </c>
      <c r="Z14" s="40">
        <f t="shared" si="0"/>
        <v>0</v>
      </c>
      <c r="AA14" s="40">
        <f t="shared" si="0"/>
        <v>0</v>
      </c>
      <c r="AB14" s="40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15"/>
  <sheetViews>
    <sheetView showGridLines="0" zoomScale="70" zoomScaleNormal="70" workbookViewId="0">
      <pane xSplit="7" ySplit="1" topLeftCell="I3" activePane="bottomRight" state="frozen"/>
      <selection pane="topRight" activeCell="H1" sqref="H1"/>
      <selection pane="bottomLeft" activeCell="A2" sqref="A2"/>
      <selection pane="bottomRight" activeCell="AB16" sqref="AB16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96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83.25" customHeight="1" x14ac:dyDescent="0.25">
      <c r="A7" s="16"/>
      <c r="B7" s="27" t="s">
        <v>479</v>
      </c>
      <c r="C7" s="20">
        <v>768</v>
      </c>
      <c r="D7" s="60" t="s">
        <v>97</v>
      </c>
      <c r="E7" s="27" t="s">
        <v>181</v>
      </c>
      <c r="F7" s="27" t="s">
        <v>313</v>
      </c>
      <c r="G7" s="27" t="s">
        <v>312</v>
      </c>
      <c r="H7" s="27" t="s">
        <v>311</v>
      </c>
      <c r="I7" s="31">
        <v>47219728.729999997</v>
      </c>
      <c r="J7" s="32">
        <v>4201</v>
      </c>
      <c r="K7" s="32">
        <v>0</v>
      </c>
      <c r="L7" s="32">
        <v>0</v>
      </c>
      <c r="M7" s="32">
        <v>2230</v>
      </c>
      <c r="N7" s="33">
        <v>0</v>
      </c>
      <c r="O7" s="33">
        <v>1115</v>
      </c>
      <c r="P7" s="34">
        <v>0</v>
      </c>
      <c r="Q7" s="33">
        <v>261</v>
      </c>
      <c r="R7" s="34">
        <v>0</v>
      </c>
      <c r="S7" s="33">
        <v>104</v>
      </c>
      <c r="T7" s="34">
        <v>0</v>
      </c>
      <c r="U7" s="35">
        <v>2004</v>
      </c>
      <c r="V7" s="35">
        <v>0</v>
      </c>
      <c r="W7" s="35">
        <v>501</v>
      </c>
      <c r="X7" s="35">
        <v>0</v>
      </c>
      <c r="Y7" s="35">
        <v>32068</v>
      </c>
      <c r="Z7" s="35">
        <v>3322</v>
      </c>
      <c r="AA7" s="36">
        <v>3</v>
      </c>
      <c r="AB7" s="21" t="s">
        <v>314</v>
      </c>
    </row>
    <row r="8" spans="1:28" ht="93" customHeight="1" x14ac:dyDescent="0.25">
      <c r="B8" s="27" t="s">
        <v>480</v>
      </c>
      <c r="C8" s="20">
        <v>756</v>
      </c>
      <c r="D8" s="37" t="s">
        <v>98</v>
      </c>
      <c r="E8" s="27" t="s">
        <v>281</v>
      </c>
      <c r="F8" s="27" t="s">
        <v>282</v>
      </c>
      <c r="G8" s="27" t="s">
        <v>290</v>
      </c>
      <c r="H8" s="27" t="s">
        <v>291</v>
      </c>
      <c r="I8" s="31">
        <v>3144444.57</v>
      </c>
      <c r="J8" s="32">
        <v>0</v>
      </c>
      <c r="K8" s="32">
        <v>0</v>
      </c>
      <c r="L8" s="32">
        <v>0</v>
      </c>
      <c r="M8" s="32">
        <v>0</v>
      </c>
      <c r="N8" s="33">
        <v>0</v>
      </c>
      <c r="O8" s="33">
        <v>0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3601</v>
      </c>
      <c r="V8" s="35">
        <v>0</v>
      </c>
      <c r="W8" s="35">
        <v>875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63.75" customHeight="1" x14ac:dyDescent="0.25">
      <c r="B9" s="27" t="s">
        <v>481</v>
      </c>
      <c r="C9" s="20">
        <v>757</v>
      </c>
      <c r="D9" s="60" t="s">
        <v>99</v>
      </c>
      <c r="E9" s="27" t="s">
        <v>292</v>
      </c>
      <c r="F9" s="27" t="s">
        <v>293</v>
      </c>
      <c r="G9" s="27" t="s">
        <v>294</v>
      </c>
      <c r="H9" s="27" t="s">
        <v>295</v>
      </c>
      <c r="I9" s="31">
        <v>1001423.59</v>
      </c>
      <c r="J9" s="32">
        <v>0</v>
      </c>
      <c r="K9" s="32">
        <v>0</v>
      </c>
      <c r="L9" s="32" t="s">
        <v>315</v>
      </c>
      <c r="M9" s="32">
        <v>794</v>
      </c>
      <c r="N9" s="33">
        <v>0</v>
      </c>
      <c r="O9" s="33">
        <v>500.5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69" customHeight="1" x14ac:dyDescent="0.25">
      <c r="B10" s="27" t="s">
        <v>482</v>
      </c>
      <c r="C10" s="20">
        <v>757</v>
      </c>
      <c r="D10" s="60" t="s">
        <v>100</v>
      </c>
      <c r="E10" s="27" t="s">
        <v>296</v>
      </c>
      <c r="F10" s="27" t="s">
        <v>297</v>
      </c>
      <c r="G10" s="27" t="s">
        <v>298</v>
      </c>
      <c r="H10" s="27" t="s">
        <v>299</v>
      </c>
      <c r="I10" s="31">
        <v>1355621.35</v>
      </c>
      <c r="J10" s="32">
        <v>0</v>
      </c>
      <c r="K10" s="32">
        <v>0</v>
      </c>
      <c r="L10" s="32">
        <v>364</v>
      </c>
      <c r="M10" s="32">
        <v>754.22</v>
      </c>
      <c r="N10" s="33">
        <v>0</v>
      </c>
      <c r="O10" s="33">
        <v>379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36" customHeight="1" x14ac:dyDescent="0.25">
      <c r="B11" s="27" t="s">
        <v>483</v>
      </c>
      <c r="C11" s="20">
        <v>758</v>
      </c>
      <c r="D11" s="37" t="s">
        <v>101</v>
      </c>
      <c r="E11" s="27" t="s">
        <v>222</v>
      </c>
      <c r="F11" s="27" t="s">
        <v>223</v>
      </c>
      <c r="G11" s="27" t="s">
        <v>220</v>
      </c>
      <c r="H11" s="27" t="s">
        <v>221</v>
      </c>
      <c r="I11" s="31">
        <v>2607686.2999999998</v>
      </c>
      <c r="J11" s="32">
        <v>0</v>
      </c>
      <c r="K11" s="32">
        <v>0</v>
      </c>
      <c r="L11" s="32">
        <v>938.89</v>
      </c>
      <c r="M11" s="32">
        <v>294.94</v>
      </c>
      <c r="N11" s="33">
        <v>0</v>
      </c>
      <c r="O11" s="33">
        <v>147.47</v>
      </c>
      <c r="P11" s="34">
        <v>0</v>
      </c>
      <c r="Q11" s="33">
        <v>2070.6799999999998</v>
      </c>
      <c r="R11" s="34">
        <v>0</v>
      </c>
      <c r="S11" s="33">
        <v>828.28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0</v>
      </c>
      <c r="AB11" s="21"/>
    </row>
    <row r="12" spans="1:28" ht="68.25" customHeight="1" x14ac:dyDescent="0.25">
      <c r="B12" s="27" t="s">
        <v>484</v>
      </c>
      <c r="C12" s="20">
        <v>757</v>
      </c>
      <c r="D12" s="62" t="s">
        <v>102</v>
      </c>
      <c r="E12" s="27" t="s">
        <v>160</v>
      </c>
      <c r="F12" s="27" t="s">
        <v>161</v>
      </c>
      <c r="G12" s="27" t="s">
        <v>162</v>
      </c>
      <c r="H12" s="27" t="s">
        <v>163</v>
      </c>
      <c r="I12" s="31">
        <v>2765959.55</v>
      </c>
      <c r="J12" s="32">
        <v>0</v>
      </c>
      <c r="K12" s="32">
        <v>0</v>
      </c>
      <c r="L12" s="32">
        <v>990</v>
      </c>
      <c r="M12" s="32">
        <v>0</v>
      </c>
      <c r="N12" s="33">
        <v>0</v>
      </c>
      <c r="O12" s="33">
        <v>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63" t="s">
        <v>243</v>
      </c>
    </row>
    <row r="13" spans="1:28" ht="66" customHeight="1" x14ac:dyDescent="0.25">
      <c r="B13" s="27" t="s">
        <v>485</v>
      </c>
      <c r="C13" s="20">
        <v>771</v>
      </c>
      <c r="D13" s="62" t="s">
        <v>103</v>
      </c>
      <c r="E13" s="27" t="s">
        <v>413</v>
      </c>
      <c r="F13" s="27" t="s">
        <v>414</v>
      </c>
      <c r="G13" s="27" t="s">
        <v>415</v>
      </c>
      <c r="H13" s="27" t="s">
        <v>416</v>
      </c>
      <c r="I13" s="31">
        <v>396433.91999999998</v>
      </c>
      <c r="J13" s="32">
        <v>0</v>
      </c>
      <c r="K13" s="32">
        <v>0</v>
      </c>
      <c r="L13" s="32">
        <v>0</v>
      </c>
      <c r="M13" s="32">
        <v>0</v>
      </c>
      <c r="N13" s="33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21" t="s">
        <v>243</v>
      </c>
    </row>
    <row r="14" spans="1:28" ht="86.25" customHeight="1" x14ac:dyDescent="0.25">
      <c r="B14" s="27" t="s">
        <v>486</v>
      </c>
      <c r="C14" s="20">
        <v>764</v>
      </c>
      <c r="D14" s="37" t="s">
        <v>104</v>
      </c>
      <c r="E14" s="27" t="s">
        <v>137</v>
      </c>
      <c r="F14" s="27" t="s">
        <v>138</v>
      </c>
      <c r="G14" s="27" t="s">
        <v>139</v>
      </c>
      <c r="H14" s="27" t="s">
        <v>140</v>
      </c>
      <c r="I14" s="31">
        <v>399052.76</v>
      </c>
      <c r="J14" s="32">
        <v>0</v>
      </c>
      <c r="K14" s="32">
        <v>0</v>
      </c>
      <c r="L14" s="32">
        <v>417</v>
      </c>
      <c r="M14" s="32">
        <v>711.06</v>
      </c>
      <c r="N14" s="33">
        <v>0</v>
      </c>
      <c r="O14" s="33">
        <v>417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6">
        <v>0</v>
      </c>
      <c r="AB14" s="21" t="s">
        <v>243</v>
      </c>
    </row>
    <row r="15" spans="1:28" s="26" customFormat="1" x14ac:dyDescent="0.25">
      <c r="A15" s="5"/>
      <c r="B15" s="4"/>
      <c r="C15" s="3"/>
      <c r="D15" s="1"/>
      <c r="E15" s="1"/>
      <c r="F15" s="1"/>
      <c r="G15" s="1"/>
      <c r="H15" s="2"/>
      <c r="I15" s="31">
        <f t="shared" ref="I15:AA15" si="0">SUM(I7:I14)</f>
        <v>58890350.769999996</v>
      </c>
      <c r="J15" s="40">
        <f t="shared" si="0"/>
        <v>4201</v>
      </c>
      <c r="K15" s="40">
        <f t="shared" si="0"/>
        <v>0</v>
      </c>
      <c r="L15" s="40">
        <f t="shared" si="0"/>
        <v>2709.89</v>
      </c>
      <c r="M15" s="40">
        <f t="shared" si="0"/>
        <v>4784.22</v>
      </c>
      <c r="N15" s="40">
        <f t="shared" si="0"/>
        <v>0</v>
      </c>
      <c r="O15" s="40">
        <f t="shared" si="0"/>
        <v>2558.9699999999998</v>
      </c>
      <c r="P15" s="40">
        <f t="shared" si="0"/>
        <v>0</v>
      </c>
      <c r="Q15" s="40">
        <f t="shared" si="0"/>
        <v>2331.6799999999998</v>
      </c>
      <c r="R15" s="40">
        <f t="shared" si="0"/>
        <v>0</v>
      </c>
      <c r="S15" s="40">
        <f t="shared" si="0"/>
        <v>932.28</v>
      </c>
      <c r="T15" s="40">
        <f t="shared" si="0"/>
        <v>0</v>
      </c>
      <c r="U15" s="40">
        <f t="shared" si="0"/>
        <v>5605</v>
      </c>
      <c r="V15" s="40">
        <f t="shared" si="0"/>
        <v>0</v>
      </c>
      <c r="W15" s="40">
        <f t="shared" si="0"/>
        <v>1376</v>
      </c>
      <c r="X15" s="40">
        <f t="shared" si="0"/>
        <v>0</v>
      </c>
      <c r="Y15" s="40">
        <f t="shared" si="0"/>
        <v>32068</v>
      </c>
      <c r="Z15" s="40">
        <f t="shared" si="0"/>
        <v>3322</v>
      </c>
      <c r="AA15" s="40">
        <f t="shared" si="0"/>
        <v>3</v>
      </c>
      <c r="AB15" s="31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6"/>
  <sheetViews>
    <sheetView showGridLines="0" zoomScale="70" zoomScaleNormal="70" workbookViewId="0">
      <selection activeCell="B8" sqref="B8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2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0" t="s">
        <v>34</v>
      </c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12"/>
    </row>
    <row r="2" spans="1:28" ht="27" customHeight="1" x14ac:dyDescent="0.25">
      <c r="B2" s="72" t="s">
        <v>114</v>
      </c>
      <c r="C2" s="72"/>
      <c r="D2" s="72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3" t="s">
        <v>3</v>
      </c>
      <c r="C3" s="74" t="s">
        <v>1</v>
      </c>
      <c r="D3" s="74" t="s">
        <v>0</v>
      </c>
      <c r="E3" s="74" t="s">
        <v>25</v>
      </c>
      <c r="F3" s="74"/>
      <c r="G3" s="74" t="s">
        <v>2</v>
      </c>
      <c r="H3" s="74"/>
      <c r="I3" s="74" t="s">
        <v>7</v>
      </c>
      <c r="J3" s="74" t="s">
        <v>17</v>
      </c>
      <c r="K3" s="74"/>
      <c r="L3" s="74"/>
      <c r="M3" s="74" t="s">
        <v>28</v>
      </c>
      <c r="N3" s="74"/>
      <c r="O3" s="75" t="s">
        <v>29</v>
      </c>
      <c r="P3" s="75"/>
      <c r="Q3" s="75" t="s">
        <v>12</v>
      </c>
      <c r="R3" s="75"/>
      <c r="S3" s="75" t="s">
        <v>13</v>
      </c>
      <c r="T3" s="75"/>
      <c r="U3" s="74" t="s">
        <v>16</v>
      </c>
      <c r="V3" s="74"/>
      <c r="W3" s="74" t="s">
        <v>31</v>
      </c>
      <c r="X3" s="74"/>
      <c r="Y3" s="20" t="s">
        <v>18</v>
      </c>
      <c r="Z3" s="20" t="s">
        <v>19</v>
      </c>
      <c r="AA3" s="28" t="s">
        <v>20</v>
      </c>
      <c r="AB3" s="29" t="s">
        <v>22</v>
      </c>
    </row>
    <row r="4" spans="1:28" ht="30" customHeight="1" x14ac:dyDescent="0.25">
      <c r="A4" s="8"/>
      <c r="B4" s="73"/>
      <c r="C4" s="74"/>
      <c r="D4" s="74"/>
      <c r="E4" s="74" t="s">
        <v>26</v>
      </c>
      <c r="F4" s="74" t="s">
        <v>27</v>
      </c>
      <c r="G4" s="76" t="s">
        <v>4</v>
      </c>
      <c r="H4" s="76" t="s">
        <v>5</v>
      </c>
      <c r="I4" s="74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30</v>
      </c>
      <c r="O4" s="21" t="s">
        <v>14</v>
      </c>
      <c r="P4" s="21" t="s">
        <v>30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3"/>
      <c r="C5" s="74"/>
      <c r="D5" s="74"/>
      <c r="E5" s="74"/>
      <c r="F5" s="74"/>
      <c r="G5" s="76"/>
      <c r="H5" s="76"/>
      <c r="I5" s="74"/>
      <c r="J5" s="18" t="s">
        <v>11</v>
      </c>
      <c r="K5" s="18" t="s">
        <v>11</v>
      </c>
      <c r="L5" s="18" t="s">
        <v>11</v>
      </c>
      <c r="M5" s="18" t="s">
        <v>32</v>
      </c>
      <c r="N5" s="18" t="s">
        <v>32</v>
      </c>
      <c r="O5" s="19" t="s">
        <v>11</v>
      </c>
      <c r="P5" s="19" t="s">
        <v>11</v>
      </c>
      <c r="Q5" s="18" t="s">
        <v>32</v>
      </c>
      <c r="R5" s="18" t="s">
        <v>32</v>
      </c>
      <c r="S5" s="19" t="s">
        <v>11</v>
      </c>
      <c r="T5" s="19" t="s">
        <v>11</v>
      </c>
      <c r="U5" s="18" t="s">
        <v>32</v>
      </c>
      <c r="V5" s="18" t="s">
        <v>32</v>
      </c>
      <c r="W5" s="19" t="s">
        <v>32</v>
      </c>
      <c r="X5" s="19" t="s">
        <v>32</v>
      </c>
      <c r="Y5" s="18" t="s">
        <v>32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91.5" customHeight="1" x14ac:dyDescent="0.25">
      <c r="A7" s="16"/>
      <c r="B7" s="27" t="s">
        <v>479</v>
      </c>
      <c r="C7" s="20">
        <v>777</v>
      </c>
      <c r="D7" s="62" t="s">
        <v>105</v>
      </c>
      <c r="E7" s="27" t="s">
        <v>216</v>
      </c>
      <c r="F7" s="27" t="s">
        <v>217</v>
      </c>
      <c r="G7" s="27" t="s">
        <v>218</v>
      </c>
      <c r="H7" s="27" t="s">
        <v>219</v>
      </c>
      <c r="I7" s="31">
        <v>4885235.76</v>
      </c>
      <c r="J7" s="32">
        <v>0</v>
      </c>
      <c r="K7" s="32">
        <v>0</v>
      </c>
      <c r="L7" s="32">
        <v>999</v>
      </c>
      <c r="M7" s="32">
        <v>1667.59</v>
      </c>
      <c r="N7" s="33">
        <v>0</v>
      </c>
      <c r="O7" s="33">
        <v>926.43</v>
      </c>
      <c r="P7" s="34">
        <v>0</v>
      </c>
      <c r="Q7" s="33">
        <v>0</v>
      </c>
      <c r="R7" s="34">
        <v>0</v>
      </c>
      <c r="S7" s="33">
        <v>0</v>
      </c>
      <c r="T7" s="34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6">
        <v>0</v>
      </c>
      <c r="AB7" s="21" t="s">
        <v>243</v>
      </c>
    </row>
    <row r="8" spans="1:28" ht="57.75" customHeight="1" x14ac:dyDescent="0.25">
      <c r="B8" s="27" t="s">
        <v>480</v>
      </c>
      <c r="C8" s="20">
        <v>783</v>
      </c>
      <c r="D8" s="60" t="s">
        <v>106</v>
      </c>
      <c r="E8" s="27" t="s">
        <v>417</v>
      </c>
      <c r="F8" s="27" t="s">
        <v>418</v>
      </c>
      <c r="G8" s="27" t="s">
        <v>419</v>
      </c>
      <c r="H8" s="27" t="s">
        <v>420</v>
      </c>
      <c r="I8" s="31">
        <v>1234933.71</v>
      </c>
      <c r="J8" s="32">
        <v>0</v>
      </c>
      <c r="K8" s="32">
        <v>0</v>
      </c>
      <c r="L8" s="32">
        <v>631</v>
      </c>
      <c r="M8" s="32">
        <v>946.5</v>
      </c>
      <c r="N8" s="33">
        <v>0</v>
      </c>
      <c r="O8" s="33">
        <v>631</v>
      </c>
      <c r="P8" s="34">
        <v>0</v>
      </c>
      <c r="Q8" s="33">
        <v>0</v>
      </c>
      <c r="R8" s="34">
        <v>0</v>
      </c>
      <c r="S8" s="33">
        <v>0</v>
      </c>
      <c r="T8" s="34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6">
        <v>0</v>
      </c>
      <c r="AB8" s="21" t="s">
        <v>243</v>
      </c>
    </row>
    <row r="9" spans="1:28" ht="42" customHeight="1" x14ac:dyDescent="0.25">
      <c r="B9" s="27" t="s">
        <v>481</v>
      </c>
      <c r="C9" s="20">
        <v>757</v>
      </c>
      <c r="D9" s="60" t="s">
        <v>107</v>
      </c>
      <c r="E9" s="27" t="s">
        <v>421</v>
      </c>
      <c r="F9" s="27" t="s">
        <v>422</v>
      </c>
      <c r="G9" s="27" t="s">
        <v>423</v>
      </c>
      <c r="H9" s="27" t="s">
        <v>424</v>
      </c>
      <c r="I9" s="31">
        <v>842523.68</v>
      </c>
      <c r="J9" s="32">
        <v>0</v>
      </c>
      <c r="K9" s="32">
        <v>0</v>
      </c>
      <c r="L9" s="32">
        <v>990</v>
      </c>
      <c r="M9" s="32">
        <v>0</v>
      </c>
      <c r="N9" s="33">
        <v>0</v>
      </c>
      <c r="O9" s="33">
        <v>0</v>
      </c>
      <c r="P9" s="34">
        <v>0</v>
      </c>
      <c r="Q9" s="33">
        <v>0</v>
      </c>
      <c r="R9" s="34">
        <v>0</v>
      </c>
      <c r="S9" s="33">
        <v>0</v>
      </c>
      <c r="T9" s="34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6">
        <v>0</v>
      </c>
      <c r="AB9" s="21" t="s">
        <v>243</v>
      </c>
    </row>
    <row r="10" spans="1:28" ht="39" customHeight="1" x14ac:dyDescent="0.25">
      <c r="B10" s="27" t="s">
        <v>482</v>
      </c>
      <c r="C10" s="20">
        <v>757</v>
      </c>
      <c r="D10" s="60" t="s">
        <v>108</v>
      </c>
      <c r="E10" s="27" t="s">
        <v>425</v>
      </c>
      <c r="F10" s="27" t="s">
        <v>426</v>
      </c>
      <c r="G10" s="27" t="s">
        <v>427</v>
      </c>
      <c r="H10" s="27" t="s">
        <v>428</v>
      </c>
      <c r="I10" s="31">
        <v>370027.05</v>
      </c>
      <c r="J10" s="32">
        <v>0</v>
      </c>
      <c r="K10" s="32">
        <v>0</v>
      </c>
      <c r="L10" s="32">
        <v>167</v>
      </c>
      <c r="M10" s="32">
        <v>0</v>
      </c>
      <c r="N10" s="33">
        <v>0</v>
      </c>
      <c r="O10" s="33">
        <v>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6">
        <v>0</v>
      </c>
      <c r="AB10" s="21" t="s">
        <v>243</v>
      </c>
    </row>
    <row r="11" spans="1:28" ht="20.25" customHeight="1" x14ac:dyDescent="0.25">
      <c r="B11" s="27" t="s">
        <v>483</v>
      </c>
      <c r="C11" s="20">
        <v>771</v>
      </c>
      <c r="D11" s="60" t="s">
        <v>109</v>
      </c>
      <c r="E11" s="27" t="s">
        <v>450</v>
      </c>
      <c r="F11" s="27" t="s">
        <v>451</v>
      </c>
      <c r="G11" s="27" t="s">
        <v>452</v>
      </c>
      <c r="H11" s="27" t="s">
        <v>453</v>
      </c>
      <c r="I11" s="31">
        <v>938029.89</v>
      </c>
      <c r="J11" s="32">
        <v>0</v>
      </c>
      <c r="K11" s="32">
        <v>0</v>
      </c>
      <c r="L11" s="32">
        <v>0</v>
      </c>
      <c r="M11" s="32">
        <v>0</v>
      </c>
      <c r="N11" s="33">
        <v>0</v>
      </c>
      <c r="O11" s="33">
        <v>0</v>
      </c>
      <c r="P11" s="34">
        <v>0</v>
      </c>
      <c r="Q11" s="33">
        <v>0</v>
      </c>
      <c r="R11" s="34">
        <v>0</v>
      </c>
      <c r="S11" s="33">
        <v>0</v>
      </c>
      <c r="T11" s="34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v>0</v>
      </c>
      <c r="AB11" s="21" t="s">
        <v>243</v>
      </c>
    </row>
    <row r="12" spans="1:28" ht="78" customHeight="1" x14ac:dyDescent="0.25">
      <c r="B12" s="27" t="s">
        <v>484</v>
      </c>
      <c r="C12" s="20">
        <v>758</v>
      </c>
      <c r="D12" s="62" t="s">
        <v>110</v>
      </c>
      <c r="E12" s="27" t="s">
        <v>133</v>
      </c>
      <c r="F12" s="27" t="s">
        <v>134</v>
      </c>
      <c r="G12" s="27" t="s">
        <v>135</v>
      </c>
      <c r="H12" s="27" t="s">
        <v>136</v>
      </c>
      <c r="I12" s="31">
        <v>1119166.55</v>
      </c>
      <c r="J12" s="32">
        <v>0</v>
      </c>
      <c r="K12" s="32">
        <v>0</v>
      </c>
      <c r="L12" s="32">
        <v>507</v>
      </c>
      <c r="M12" s="32">
        <v>893.19</v>
      </c>
      <c r="N12" s="33">
        <v>0</v>
      </c>
      <c r="O12" s="33">
        <v>500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v>0</v>
      </c>
      <c r="AB12" s="21" t="s">
        <v>243</v>
      </c>
    </row>
    <row r="13" spans="1:28" ht="42" customHeight="1" x14ac:dyDescent="0.25">
      <c r="B13" s="27" t="s">
        <v>485</v>
      </c>
      <c r="C13" s="20">
        <v>758</v>
      </c>
      <c r="D13" s="62" t="s">
        <v>111</v>
      </c>
      <c r="E13" s="27" t="s">
        <v>232</v>
      </c>
      <c r="F13" s="27" t="s">
        <v>233</v>
      </c>
      <c r="G13" s="27" t="s">
        <v>234</v>
      </c>
      <c r="H13" s="27" t="s">
        <v>235</v>
      </c>
      <c r="I13" s="31">
        <v>16207088.140000001</v>
      </c>
      <c r="J13" s="32">
        <v>0</v>
      </c>
      <c r="K13" s="32">
        <v>0</v>
      </c>
      <c r="L13" s="32">
        <v>3.387</v>
      </c>
      <c r="M13" s="32">
        <v>1945.13</v>
      </c>
      <c r="N13" s="33">
        <v>0</v>
      </c>
      <c r="O13" s="33">
        <v>972.57</v>
      </c>
      <c r="P13" s="34">
        <v>0</v>
      </c>
      <c r="Q13" s="33">
        <v>693.1</v>
      </c>
      <c r="R13" s="34">
        <v>0</v>
      </c>
      <c r="S13" s="33">
        <v>346.6</v>
      </c>
      <c r="T13" s="34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6">
        <v>0</v>
      </c>
      <c r="AB13" s="21">
        <v>0</v>
      </c>
    </row>
    <row r="14" spans="1:28" ht="40.5" customHeight="1" x14ac:dyDescent="0.25">
      <c r="B14" s="27" t="s">
        <v>486</v>
      </c>
      <c r="C14" s="20">
        <v>757</v>
      </c>
      <c r="D14" s="62" t="s">
        <v>112</v>
      </c>
      <c r="E14" s="27" t="s">
        <v>455</v>
      </c>
      <c r="F14" s="27" t="s">
        <v>456</v>
      </c>
      <c r="G14" s="27" t="s">
        <v>454</v>
      </c>
      <c r="H14" s="27" t="s">
        <v>454</v>
      </c>
      <c r="I14" s="31">
        <v>1000162.42</v>
      </c>
      <c r="J14" s="32">
        <v>0</v>
      </c>
      <c r="K14" s="32">
        <v>0</v>
      </c>
      <c r="L14" s="32">
        <v>0</v>
      </c>
      <c r="M14" s="32">
        <v>0</v>
      </c>
      <c r="N14" s="33">
        <v>0</v>
      </c>
      <c r="O14" s="33">
        <v>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6">
        <v>0</v>
      </c>
      <c r="AB14" s="21" t="s">
        <v>243</v>
      </c>
    </row>
    <row r="15" spans="1:28" ht="66" customHeight="1" x14ac:dyDescent="0.25">
      <c r="B15" s="27" t="s">
        <v>487</v>
      </c>
      <c r="C15" s="20">
        <v>751</v>
      </c>
      <c r="D15" s="62" t="s">
        <v>113</v>
      </c>
      <c r="E15" s="27" t="s">
        <v>164</v>
      </c>
      <c r="F15" s="27" t="s">
        <v>165</v>
      </c>
      <c r="G15" s="27" t="s">
        <v>166</v>
      </c>
      <c r="H15" s="27" t="s">
        <v>167</v>
      </c>
      <c r="I15" s="31">
        <v>51141807</v>
      </c>
      <c r="J15" s="32">
        <v>0</v>
      </c>
      <c r="K15" s="32">
        <v>0</v>
      </c>
      <c r="L15" s="32">
        <v>5900</v>
      </c>
      <c r="M15" s="32">
        <f>3800*2</f>
        <v>7600</v>
      </c>
      <c r="N15" s="33">
        <v>0</v>
      </c>
      <c r="O15" s="33">
        <v>3800</v>
      </c>
      <c r="P15" s="34">
        <v>0</v>
      </c>
      <c r="Q15" s="33">
        <v>14800</v>
      </c>
      <c r="R15" s="34">
        <v>0</v>
      </c>
      <c r="S15" s="33">
        <v>5800</v>
      </c>
      <c r="T15" s="34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6">
        <v>1</v>
      </c>
      <c r="AB15" s="21" t="s">
        <v>168</v>
      </c>
    </row>
    <row r="16" spans="1:28" s="26" customFormat="1" x14ac:dyDescent="0.25">
      <c r="A16" s="5"/>
      <c r="B16" s="4"/>
      <c r="C16" s="3"/>
      <c r="D16" s="1"/>
      <c r="E16" s="1"/>
      <c r="F16" s="1"/>
      <c r="G16" s="1"/>
      <c r="H16" s="2"/>
      <c r="I16" s="31">
        <f t="shared" ref="I16:AA16" si="0">SUM(I7:I15)</f>
        <v>77738974.200000003</v>
      </c>
      <c r="J16" s="40">
        <f t="shared" si="0"/>
        <v>0</v>
      </c>
      <c r="K16" s="40">
        <f t="shared" si="0"/>
        <v>0</v>
      </c>
      <c r="L16" s="40">
        <f t="shared" si="0"/>
        <v>9197.3870000000006</v>
      </c>
      <c r="M16" s="40">
        <f t="shared" si="0"/>
        <v>13052.41</v>
      </c>
      <c r="N16" s="40">
        <f t="shared" si="0"/>
        <v>0</v>
      </c>
      <c r="O16" s="40">
        <f t="shared" si="0"/>
        <v>6830</v>
      </c>
      <c r="P16" s="40">
        <f t="shared" si="0"/>
        <v>0</v>
      </c>
      <c r="Q16" s="40">
        <f t="shared" si="0"/>
        <v>15493.1</v>
      </c>
      <c r="R16" s="40">
        <f t="shared" si="0"/>
        <v>0</v>
      </c>
      <c r="S16" s="40">
        <f t="shared" si="0"/>
        <v>6146.6</v>
      </c>
      <c r="T16" s="40">
        <f t="shared" si="0"/>
        <v>0</v>
      </c>
      <c r="U16" s="40">
        <f t="shared" si="0"/>
        <v>0</v>
      </c>
      <c r="V16" s="40">
        <f t="shared" si="0"/>
        <v>0</v>
      </c>
      <c r="W16" s="40">
        <f t="shared" si="0"/>
        <v>0</v>
      </c>
      <c r="X16" s="40">
        <f t="shared" si="0"/>
        <v>0</v>
      </c>
      <c r="Y16" s="40">
        <f t="shared" si="0"/>
        <v>0</v>
      </c>
      <c r="Z16" s="40">
        <f t="shared" si="0"/>
        <v>0</v>
      </c>
      <c r="AA16" s="40">
        <f t="shared" si="0"/>
        <v>1</v>
      </c>
      <c r="AB16" s="40" t="s">
        <v>243</v>
      </c>
    </row>
  </sheetData>
  <autoFilter ref="B6:AB6"/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Młynarczyk, Agnieszka</cp:lastModifiedBy>
  <cp:lastPrinted>2022-01-26T12:06:26Z</cp:lastPrinted>
  <dcterms:created xsi:type="dcterms:W3CDTF">2020-09-10T05:49:21Z</dcterms:created>
  <dcterms:modified xsi:type="dcterms:W3CDTF">2024-11-14T10:50:54Z</dcterms:modified>
</cp:coreProperties>
</file>